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40" windowWidth="11330" windowHeight="6510" activeTab="2"/>
  </bookViews>
  <sheets>
    <sheet name="Zał. 1a. FORMULARZ-1" sheetId="6" r:id="rId1"/>
    <sheet name="Zał. 1a. FORMULARZ-2" sheetId="5" r:id="rId2"/>
    <sheet name="Zał. 1a. FORMULARZ-3" sheetId="4" r:id="rId3"/>
    <sheet name="Arkusz1" sheetId="7" r:id="rId4"/>
  </sheets>
  <definedNames>
    <definedName name="_xlnm.Print_Area" localSheetId="0">'Zał. 1a. FORMULARZ-1'!$A$1:$L$112</definedName>
    <definedName name="_xlnm.Print_Area" localSheetId="1">'Zał. 1a. FORMULARZ-2'!$A$1:$J$65</definedName>
  </definedNames>
  <calcPr calcId="125725"/>
</workbook>
</file>

<file path=xl/calcChain.xml><?xml version="1.0" encoding="utf-8"?>
<calcChain xmlns="http://schemas.openxmlformats.org/spreadsheetml/2006/main">
  <c r="D58" i="5"/>
  <c r="I21"/>
  <c r="D160" i="4"/>
  <c r="F111"/>
  <c r="G74"/>
  <c r="F56"/>
  <c r="F38"/>
  <c r="G20"/>
  <c r="J94" i="6"/>
  <c r="D104" s="1"/>
  <c r="D106" s="1"/>
  <c r="G74"/>
  <c r="H94" i="4"/>
  <c r="L50" i="6"/>
  <c r="L27"/>
  <c r="J35" i="5"/>
  <c r="G129" i="4"/>
  <c r="I148"/>
  <c r="G154"/>
  <c r="C25" i="6"/>
  <c r="E25"/>
  <c r="H25"/>
  <c r="K25"/>
  <c r="J50" i="5"/>
  <c r="C55" i="4"/>
  <c r="D55"/>
  <c r="C73"/>
  <c r="D73"/>
  <c r="C147"/>
  <c r="D147"/>
  <c r="D60" i="5" l="1"/>
  <c r="D61" s="1"/>
  <c r="D162" i="4"/>
  <c r="D163" s="1"/>
  <c r="D107" i="6"/>
</calcChain>
</file>

<file path=xl/sharedStrings.xml><?xml version="1.0" encoding="utf-8"?>
<sst xmlns="http://schemas.openxmlformats.org/spreadsheetml/2006/main" count="475" uniqueCount="245">
  <si>
    <t>Gmina Miejska Kłodzko</t>
  </si>
  <si>
    <t>Podmiot:</t>
  </si>
  <si>
    <t>Adres:</t>
  </si>
  <si>
    <t>Postawa szacowania majątku:</t>
  </si>
  <si>
    <t>Opis budynku (budynków):</t>
  </si>
  <si>
    <t>Opis wyposażenia:</t>
  </si>
  <si>
    <t>Opis sprzętu elektronicznego:</t>
  </si>
  <si>
    <t>Opis zabezpieczeń i nadzoru:</t>
  </si>
  <si>
    <t>nie było szkód</t>
  </si>
  <si>
    <t>Inne:</t>
  </si>
  <si>
    <t>budynki - od ognia i innych zdarzeń losowych</t>
  </si>
  <si>
    <t>wyposażenie - od ognia i innych zdarzeń losowych</t>
  </si>
  <si>
    <t>ŁĄCZNIE</t>
  </si>
  <si>
    <t>wartość majątku [PLN]</t>
  </si>
  <si>
    <t>xxx</t>
  </si>
  <si>
    <t>limit na lokalizację [PLN]</t>
  </si>
  <si>
    <t>nie dotyczy</t>
  </si>
  <si>
    <t>budowle</t>
  </si>
  <si>
    <t xml:space="preserve">budowle( boisko, parking) </t>
  </si>
  <si>
    <t>gotówka od ognia</t>
  </si>
  <si>
    <t>Ubezpieczenie solidarne dla wszystkich jednostek oświatowych w systemie I ryzyka</t>
  </si>
  <si>
    <t xml:space="preserve">jak wyżej </t>
  </si>
  <si>
    <t>Ubezpieczenie szyb solidarnie dla wszystkich jednostek</t>
  </si>
  <si>
    <t>Naprawa zabezpieczeń</t>
  </si>
  <si>
    <t>I ryzyko</t>
  </si>
  <si>
    <t>100 000/5000</t>
  </si>
  <si>
    <t>łączna składka przypisana [PLN]</t>
  </si>
  <si>
    <t>kwota opustu [PLN]</t>
  </si>
  <si>
    <t xml:space="preserve">SUMA po opuście: </t>
  </si>
  <si>
    <t>NIP 883-10-37-292</t>
  </si>
  <si>
    <t>Ul. St. Wyspiańskiego 2D</t>
  </si>
  <si>
    <t>miejsce ubezpieczenia: jak wyżej oraz teren RP</t>
  </si>
  <si>
    <t>sposób ewidencji majątku: wartość księgowa brutto,</t>
  </si>
  <si>
    <t xml:space="preserve">wyposażenie mniejszej wartości, </t>
  </si>
  <si>
    <t>gotówka przechowywana w odrębnym wydzielonym pomieszczeniu w sejfie ogniotrwałym</t>
  </si>
  <si>
    <t>zabezpieczenia ppoż.. zgodnie z wymogami</t>
  </si>
  <si>
    <t>ubezpieczenie gotówki od ognia i innych zdarzeń losowych</t>
  </si>
  <si>
    <t>sprzęt elektroniczny - stacjonarny</t>
  </si>
  <si>
    <t>sprzęt elektroniczny - przenośny</t>
  </si>
  <si>
    <t>zwiekszone koszty dzialanosci I ryzyko</t>
  </si>
  <si>
    <t>suma ubezpieczenia [PLN]</t>
  </si>
  <si>
    <t>składka przypisana [PLN]</t>
  </si>
  <si>
    <t xml:space="preserve">Alarm z monitoringiem, </t>
  </si>
  <si>
    <t xml:space="preserve">Nie było szkód   w czasie powodzi 1997 r. </t>
  </si>
  <si>
    <t>wyposażenie - ubezpieczenie kradzieżowe</t>
  </si>
  <si>
    <t>ubezpieczenie szyb od stluczenia</t>
  </si>
  <si>
    <t>wandalizm w tym graffiti z limtem       5 000 zl</t>
  </si>
  <si>
    <t>naprawa zabezpieczeń</t>
  </si>
  <si>
    <t>Ubezpieczenie odpowiedzialności cywilnej z tytułu czynów niedozwolonych w związku z prowadzoną działalnością i posiadanym mieniem</t>
  </si>
  <si>
    <t>o finansach publicznych.</t>
  </si>
  <si>
    <t>szkodowość w ostatnich trzech  latach: nie było szkód</t>
  </si>
  <si>
    <t>kl/pracodawcy</t>
  </si>
  <si>
    <t>OC podwykonawców z prawem do regresu</t>
  </si>
  <si>
    <t>limit [PLN]</t>
  </si>
  <si>
    <t>limit na jedno zdarzenie [PLN]</t>
  </si>
  <si>
    <t>EKD 7511</t>
  </si>
  <si>
    <t>Budynek wolnostojący, niepalny, dach z pokryciem niepalnym - miedź, impregnowana ppoż więźba dachowa, instalacja odgramiająca, remont (w tym kominy) 1992 -93 oraz 96 -97</t>
  </si>
  <si>
    <t>Odległość od Straży Pożarnej ok.. 200 m</t>
  </si>
  <si>
    <t>Instalacje elektryczna nowa (remont zakończony 1996 -97 oraz 1999), instalacja CO remont kapitalny 1992 - 93 oraz 96 - 97</t>
  </si>
  <si>
    <t xml:space="preserve">Budynek pozostaje pod całodobowym dozorem – w budynku znajduje się siedziba Straży Miejskiej </t>
  </si>
  <si>
    <t>Budynek jest wyposażony we wszystkie drzwi wejściowe pełne, 2 zamki wielozastawkowe</t>
  </si>
  <si>
    <t>gotówka - od ognia i innych zdarzeń losowych</t>
  </si>
  <si>
    <t>gotówka kradzież, rabunek, transport</t>
  </si>
  <si>
    <t>watość majątku [PLN]</t>
  </si>
  <si>
    <t>50 000/ 5000</t>
  </si>
  <si>
    <t>OC wod.-kan.</t>
  </si>
  <si>
    <t>OC z tyt. utrzymania dróg</t>
  </si>
  <si>
    <t>OC imprez masowych</t>
  </si>
  <si>
    <t>OC najemcy ruchomosci</t>
  </si>
  <si>
    <t>xxxx</t>
  </si>
  <si>
    <t>podlimit [PLN]</t>
  </si>
  <si>
    <t>franszyza redukcyjna [PLN]</t>
  </si>
  <si>
    <t>w 1997 r. nie było szkód</t>
  </si>
  <si>
    <t>ul.Bohaterów Getta 4</t>
  </si>
  <si>
    <t>Ośrodek Pomocy Spolecznej  w Kłodzku.</t>
  </si>
  <si>
    <t>W 1997 r. nie było szkód</t>
  </si>
  <si>
    <t>OC deliktowe i kontraktowe</t>
  </si>
  <si>
    <t>kl. reprezentantów</t>
  </si>
  <si>
    <t>Zał. Nr. 1a - FORMULARZ OFERTOWY 3</t>
  </si>
  <si>
    <t>Zał. Nr. 1a - FORMULARZ OFERTOWY 2</t>
  </si>
  <si>
    <t>Zał. Nr. 1a - FORMULARZ OFERTOWY 1</t>
  </si>
  <si>
    <t>szkodowość w ostatnich trzech  latach:  2011 r. - zalanie na skutek pękniecia rury wyplata 6800 zł</t>
  </si>
  <si>
    <t>wykaz</t>
  </si>
  <si>
    <t xml:space="preserve">wykaz </t>
  </si>
  <si>
    <t>laptop</t>
  </si>
  <si>
    <t>budynek wolnostojący,ogrodzony, oświetlony, odległośc od Straży Pożarnej 1,5 km, 7 gaśnic proszkowych, 6 hydrantów,</t>
  </si>
  <si>
    <t>Stacja TRAFO  (pływalnia)</t>
  </si>
  <si>
    <t>Budowle w Parku Strażackim</t>
  </si>
  <si>
    <t>Gmina Miejska  Kłodzko</t>
  </si>
  <si>
    <t xml:space="preserve">adres: Pl. Bolesława Chrobrego 1; 57-300 Kłodzko, </t>
  </si>
  <si>
    <t>OC przechowawcy</t>
  </si>
  <si>
    <t>OC pracodawcy</t>
  </si>
  <si>
    <t>OC z tyt. wadliwego wykonania usług</t>
  </si>
  <si>
    <t>Gimnazjum z Oddziałami Dwujęzycznymi  nr 1 w Kłodzku.</t>
  </si>
  <si>
    <t>ul. Zawiszy Czarnego 5, 57-300 Kłodzko</t>
  </si>
  <si>
    <t>Budynek przedwojenny  1914 r.po  remoncie.konstrukcja nośna z elementów niepalanych, stropy żelbetowe, ściany murowane,  m.in.cegla dach z mat. niepalnych, instalacja odgramiająca.</t>
  </si>
  <si>
    <t>Szkodowość za 3 lata:</t>
  </si>
  <si>
    <t>ul. Zamiejska 24, 57-300 Kłodzko</t>
  </si>
  <si>
    <t>budynki w zabudowie zwartej, ściany murowane, stropy ceramiczne, budynki ocieplane, dach pokryty papą oraz pokryciem z płyt korytkowych, 8 szt. hydrantów wewn.</t>
  </si>
  <si>
    <t>alarm p. kradzieżowy, całodobowy system monitoringu, drzwi wejściowe niepełne, brak okratowań, do pobierania kluczy mają upoważnienie 3 osoby,</t>
  </si>
  <si>
    <t>składka przypisana</t>
  </si>
  <si>
    <t>Szkoła Podstawowa nr 3 im. Kpt. Stanisława Betleja</t>
  </si>
  <si>
    <t>wartość księgowa brutto dla śr.trwałych i wyposażenia, wartość odtworzeniowa dla budynków, budynki A 1961, bud.1988</t>
  </si>
  <si>
    <t>komputery, drukarki, ekrany multimedialne, skanery, zasilacze awaryjne, rzutnik cyfrowy itp..</t>
  </si>
  <si>
    <t>zabudowa zwarta, 10 gaśnic, hydranty wew. 10 szt., teren ogrodzony, oświetlony, CO, w magazynach składowanie odbywa się na półkach, w piwnicach znajduje</t>
  </si>
  <si>
    <t>się szatnia, magazyny gospodarcze.</t>
  </si>
  <si>
    <t xml:space="preserve">budowle i inne śr. trwale </t>
  </si>
  <si>
    <t>Miejski Zespół Szkół</t>
  </si>
  <si>
    <t xml:space="preserve">ul. Sienkiewicza 61, 57-300 Kłodzko </t>
  </si>
  <si>
    <t>budynki niepalne, pokrycie dachowe niepalne, instalacja odgramiająca, urzadzenia gaśnicze, hydranty wewnętrzne.</t>
  </si>
  <si>
    <t>meble, pomoce naukowe, sp. elektroniczny, maszyny i urządzenia, kotłownia.</t>
  </si>
  <si>
    <t>drzwi wejsciowe oszklone, okna nie są okratowane, biblioteka znajduje się na parterze - szyby w bibliotece pancerne.</t>
  </si>
  <si>
    <t>Szkoła Podstawowa nr 6 im. Unii Europejskiej</t>
  </si>
  <si>
    <t>ul. Bohaterów Getta 22 oraz Bohaterów Getta 24, ul. Wandy 1, 157-300 Klodzko ( 3 lokalizacje)</t>
  </si>
  <si>
    <t>Opis budynku sali gimnastycznej:</t>
  </si>
  <si>
    <t>instalacje: kanalizacyjna, elektyrczna, odgromowa, CO, gazowa, wentylacyjna, hydranty na każdej kondygnacji.</t>
  </si>
  <si>
    <t>Opis zabezpieczeń sali:</t>
  </si>
  <si>
    <t>meble,pomoce naukowe, sp. elektroniczny, maszyny i urządzenia.</t>
  </si>
  <si>
    <t>zestawy komputerowe, drukarki, projektory, laptopy.</t>
  </si>
  <si>
    <t xml:space="preserve">sala gimnastyczna </t>
  </si>
  <si>
    <t>sp. elektroniczny stacjonarny</t>
  </si>
  <si>
    <t>budynki i lokal przedwojenne, po remoncie, kontsrukcja i pokrycie dachu - niepalne, gaśnice, hydrant.</t>
  </si>
  <si>
    <t>wartość księgowa brutto dla śr.trwałych i wyposażenia, wartośc szacunkowa  odtworzeniowa dla lokalu i budynku.</t>
  </si>
  <si>
    <t>meble, pomoce naukowe, zabawki, sp. elektroniczny.</t>
  </si>
  <si>
    <t>w budynku głównym alarm, monitoring, natomiast w dodatkowym lokalu, który mieści się na parterze w kamienicy zarządzanej przez wspólnotę nie ma alarmu, zamek atestowany.</t>
  </si>
  <si>
    <t>Przedszkole nr 4 im. Jana Brzechwy w Kłodzku</t>
  </si>
  <si>
    <t>ul.Bohaterów Getta 9, 57- 300 Kłodzko</t>
  </si>
  <si>
    <t>wartość księgowa brutto dla śr.trwałych i wyposażenia, wartość księgowa brutto budynku.</t>
  </si>
  <si>
    <t>ściany z materiałów niepalnych, dach konstrukcji drewnianej, budynek podpiwniczny, czynne kratki ściekowe.</t>
  </si>
  <si>
    <t>meble, pomoce naukowe, zabawki, sp. elektroniczny, podręczny magazyn o wart. nie przekraczającej 3 000 zł.</t>
  </si>
  <si>
    <t>brak alarmu,  2 zamki.</t>
  </si>
  <si>
    <t>sprzęt elektroniczny przenośny</t>
  </si>
  <si>
    <t>Magazyn, środki spożywcze i chemiczne</t>
  </si>
  <si>
    <t>wszystkie jednostki posiadaja alarm, opisy szczegółowe powyżej</t>
  </si>
  <si>
    <t>wandalizm oraz graffiti solidarnie dla wszystkich jednostek</t>
  </si>
  <si>
    <t>wyposażenie - ubezpieczenie od kr. z wł.oraz rabunku solidarnie</t>
  </si>
  <si>
    <t xml:space="preserve">Ubezpieczenie zwiększonych kosztów działalności -elektronika </t>
  </si>
  <si>
    <t>OC z tyt. prowadzonej działalności solidarnie dla wszystkich jednostek</t>
  </si>
  <si>
    <t>OC wod.- kan.</t>
  </si>
  <si>
    <t>OC wynajmującego</t>
  </si>
  <si>
    <t>OC najemcy nieruchomości</t>
  </si>
  <si>
    <t>Zespół Szkół Integracyjnych im. Jana Pawła II</t>
  </si>
  <si>
    <t>ul. Jana Pawła II 4, 57-300 Kłodzko</t>
  </si>
  <si>
    <t>wartość księgowa brutto dla śr.trwałych i wyposażenia, wartość odtworzeniowa dla budynków, budynek rok. budowy1961 i 1988,  4600 m kw.x 1800 zł.</t>
  </si>
  <si>
    <t xml:space="preserve">        w 1997 r. nie było szkód.</t>
  </si>
  <si>
    <t>przeznaczenie piwnic: klasy, sala gimanastyczna, magazyny podręczne  konserwatora,</t>
  </si>
  <si>
    <t>wartość księgowa brutto dla śr.trwałych i wyposażenia, wartośc szacunkowa  odtworzeniowa dla budynków przedw. oraz pawilonów - 1000 zl/m kw.</t>
  </si>
  <si>
    <t>budynek główny, bud. świetlicy oraz lokal przy ul Bohaterów Getta 24/1 - przedwojenne, palne. Budynek "B" oraz stołówka - rok. bud. 1974.</t>
  </si>
  <si>
    <t>budynek składa się z sali gimnastycznej oraz pomieszczeń biurowo-gospodarczych. Fundamenty żelbetonowe, ściany z cegły i pustaków gazobetonowych,</t>
  </si>
  <si>
    <t>strop nad częscią biurową - żelbetonowy, wylewany, nad salą konstrukcji drewnianej, pokrycie dachu: blacha trapezowa ocynkowana, pomalowana,</t>
  </si>
  <si>
    <t>wejscie do sali zamykane na 2 zamki, z klatki schodowej jest wejście do hali zabezpieczonej kratą, zamykane na kłódkę,  brak alarmu,</t>
  </si>
  <si>
    <t xml:space="preserve"> budynki szkoły - zabudowa zwarta, alarm p.kradzieżowy, budynek ogrodzony, óswietlony, gaśnice proszkowe, okna okratowane.</t>
  </si>
  <si>
    <t>zestawy komputerowe, drukarki, monitory, kserokopiarki - zestawienie.</t>
  </si>
  <si>
    <t>wartość księgowa brutto dla śr.trwałych i wyposażenia, wartość odtworzeniowa dla budynków, I budynek - rok. bud. 1964, budynek II- rok bud. 1997.</t>
  </si>
  <si>
    <t>meble, sp. elektroniczny, pomoce dydaktyczne, tablica interaktywna, Bemar, kocioł REMEHA, komputer.</t>
  </si>
  <si>
    <t>budynek ogrodzony, oświetlony,  9 sztuk gaśnic proszkowych.</t>
  </si>
  <si>
    <t>budynek niepalny,oddany do użytku w 1973 r., kryty papą, nowa elewacja.</t>
  </si>
  <si>
    <t>monitoring całodobowy, firma ochroniarska OPTOSCAN , drzwi wejsciowe szklane,okna nie są okratowane.</t>
  </si>
  <si>
    <t>w 1997r. szkody z powodzi - brak danych dot. wysokości szkody.</t>
  </si>
  <si>
    <t>drzwi wejściowe niepełne z jednym zamkiem atestowanym, budynek jest podpiwniczony, w piwnicy znajduje się kotłownia CO,</t>
  </si>
  <si>
    <t>Zespół Przedszkolno-Żłobkowy nr 2</t>
  </si>
  <si>
    <t xml:space="preserve">Odległość do straży- ok. 1 km, 16 szt. gaśnic proszkowych, pow. użytk. 4864 m kwm kw. </t>
  </si>
  <si>
    <t xml:space="preserve">drzwi pełne,alarm p.kradzieżowy, okratowane okna na parterze, do pobierania kluczy sa upoważnione osoby mieszkające na terenie budynku. </t>
  </si>
  <si>
    <t xml:space="preserve"> w 1997 r. nie było szkód</t>
  </si>
  <si>
    <t>wyposażenie,       śr. trwałe  - od ognia i innych zdarzeń losowych</t>
  </si>
  <si>
    <t xml:space="preserve">budowle od ognia - boisko wraz z ogrodzeniem </t>
  </si>
  <si>
    <t>alarm z powiadomieniem całodobowy, firma OPTOSCAN,</t>
  </si>
  <si>
    <t>budynek główny biurowo-admistracyjny: adres jak wyżej</t>
  </si>
  <si>
    <t>środki trwałe i wyposażenie: meble,  klimatyzatory, centrala telefoniczna</t>
  </si>
  <si>
    <t>budynki: niepalne, po remoncie, remontowany dach, elewacja oraz parter, instalacja elektryczna, zasilanie CO z sąsiadującej szkoły, budynek  nie posiada  własnej kotłowni.</t>
  </si>
  <si>
    <t>Budynek spełnia standardowe warunki  OWU zabezpieczenia przed kradzieżą.</t>
  </si>
  <si>
    <t>szkodowość w ostatnich trzech  latach z tyt.kradzieży : NIE BYŁO SZKÓD</t>
  </si>
  <si>
    <t>uchwalą L/417.2006 r. Rada Miejska w Kłodzku nadała statut dla OPS w Kłodzku.</t>
  </si>
  <si>
    <t>OPS jest jednostką organizacyjną Gminy Miejskiej Kłodzko działającą w formie jednostki budżetowej w rozumieniu ustawy z dnia 30 czerwca 2005 r.</t>
  </si>
  <si>
    <t>z. tyt. wykonywania władzy publicznej</t>
  </si>
  <si>
    <t>szkody wod. - kan.</t>
  </si>
  <si>
    <t xml:space="preserve">najemcy </t>
  </si>
  <si>
    <t>Środki trwałe i wyposażenie: meble, wyposażenie biurowe, urządzenia biurowe, urządzenia grzewcze i wentylacyjne; Środki trwałe - teren Gminy Miejskiej</t>
  </si>
  <si>
    <t>Instalacja ppoż: 12 gaśnic pianowych, 6 hydrantów wewnętrznych</t>
  </si>
  <si>
    <t>W piwnicy znajduje się własna kotłownia, kratki ściekowe czynne, zabezpieczenie przez wodami gruntowymi - ścianki Larsena</t>
  </si>
  <si>
    <t>Urządzenie alarmowe OPTOSCAN z podłączeniem do całodobowego monitoringu w części budynku służącej załatwianiu spraw obywatelskich</t>
  </si>
  <si>
    <t>Parter wysoki, Osoby zatrudnione w UM  posiadają klucze do swoich pokoi,część zamków elektronicznych.</t>
  </si>
  <si>
    <t>Powierzchnia szyb: 1853 mkw, w tym witraże 97 mkw.</t>
  </si>
  <si>
    <t>Do polisy elektronicznej: - wykaz sprzętu elektronicznego ( do 5 lat), zest. komp.oraz system łączności do ewidencji ludności, sprzęt do monitoringu  wraz z opisem znajduje się w zał.  wykazie</t>
  </si>
  <si>
    <t xml:space="preserve"> śr. trwałe i wyposażenie - od ognia i innych zdarzeń l</t>
  </si>
  <si>
    <t>b/Pływalnia Kryta przy SP nr 3, ul. Jana Pawła, 57-300 Kłodzko, budynek nowy wraz z instalacjami sanitarnymi o wart. 14 438 921.52 zł, technologią uzdatniania wody o wart. 1 891 735.68 zł,</t>
  </si>
  <si>
    <t>zjeżdalnia o wart. 408 216.65 zł, wanna do hydromasażu o wart. 87 617.23 zł, wentylacja mech. o wart. 2 449 299.88 zł, pozostałe wyposażenie - 637 216.25 zł,  drogi wewnętrzne, sieć zewnętrzna, przyłącza o wart.</t>
  </si>
  <si>
    <t>c/ Budowle: w Parku Strażackim przy ul. Traugutta; budynek toalety o wart. 190 000 zł, Pijalnia Wód Mineralnych z dystrybutorem SPLENGLER o wart. 320 000 zł - wartość odtworzeniowa,</t>
  </si>
  <si>
    <t>budynki po generalnym remoncie, budowane z cegły, konstrukcja dachu drewniana, kryte dachówką. Fontanna- szafka sterownicza, 2 pompyMAXIM, 3 pompy VICTORIA, 1 pompa SWIMMEY 15 M, dozownik podchlorynu</t>
  </si>
  <si>
    <t>1157 483.73 zł oraz stacja TRAF o  mocy 400 KW. Uwaga - budynek nowy, niepalny, oddany do użytku  w lipcu 2011 r.  Wartośc odtworzeniowa nowa;</t>
  </si>
  <si>
    <t xml:space="preserve"> pływalnia wraz  z  instalacjami, oprzyrządowa-niem</t>
  </si>
  <si>
    <t>drogi wewnętrzne, sieć, przyłącza - pływalnia</t>
  </si>
  <si>
    <t>sprzęt elektr. do tras turystycznych wykaz nr 2 (elektronika)</t>
  </si>
  <si>
    <t xml:space="preserve"> sp. elektroniczny -kioski multimedialne (wykaz)</t>
  </si>
  <si>
    <t xml:space="preserve">tablice do tras turystycznych od ognia i innych zd.   według wykazu </t>
  </si>
  <si>
    <t>szkodowość w ostatnich 3 latach: wykaz szkód w załączeniu</t>
  </si>
  <si>
    <t>OC z tyt. wykonywania władzy publicznej</t>
  </si>
  <si>
    <t>OC podwykonaw-ców</t>
  </si>
  <si>
    <t>klauzula środowiska</t>
  </si>
  <si>
    <t>kl. wzajemna</t>
  </si>
  <si>
    <t>OC z tyt. zalania przez dach i nieszczelne złącza budynku</t>
  </si>
  <si>
    <t xml:space="preserve">Wykaz imprez; Wielka Orkiestra Świątecznej Pomocy, Dni Kłodzka, Dni Twierdzy Kłodzkiej, </t>
  </si>
  <si>
    <t xml:space="preserve">budynki - od ognia i innych zdarzeń losowych  zakres ograniczony </t>
  </si>
  <si>
    <t xml:space="preserve">a/ ul. Zawiszy Czarnego  2, 500 m kw.   Kompleks budynków sklada się  budynku biurowego= 111,99 m.kw, bud. wartszatowy - 309,38 m kw. 5 garazy o lacznej pow. 86,02, łacznie 507,39 mkw., </t>
  </si>
  <si>
    <t>naprawa zabezpieczeń dot. wszystkich lokali</t>
  </si>
  <si>
    <t>NNW( 30 osób)sala gimnastyczna</t>
  </si>
  <si>
    <t>meble,pomoce naukowe, sp. elektroniczny, maszyny i urządzenia, wyposazenie kuchni i inne.</t>
  </si>
  <si>
    <t xml:space="preserve">      </t>
  </si>
  <si>
    <t>Ubezpieczenie majątku, NNW, odpowiedzialności cywilnej Gminy Miejskiej Kłodzko i jej jednostek organizacyjnych.</t>
  </si>
  <si>
    <t>ubezpieczenie zbiorów bibliotecznych od ognia i innych zd.</t>
  </si>
  <si>
    <t>środki trwałe;kotły z osprzetem- palniki gazowe o wart. 760 571,15 zł zestawy komputerowe,w piwnicy  znajduje się kotłownia, czynne kratki ściekowe, w skład budowli wchodzi wieża widokowa.</t>
  </si>
  <si>
    <t xml:space="preserve"> wartość księgowa brutto dla wyposazenia ( 300 000 zł) i budowli, wart. odtworzeniowa dla budynku, w bud. znajdują się również mieszkania.służbowe.</t>
  </si>
  <si>
    <t>Sprzet elektroniczny wg wykazu</t>
  </si>
  <si>
    <t>wykaz szkód</t>
  </si>
  <si>
    <t>ubezpieczenie gotówki od. kr.z wł. i rabunku</t>
  </si>
  <si>
    <t>Liczba osób zatrudnionych 34, średnio 2 podwykonawców, planowany przychód 117 276  zł.</t>
  </si>
  <si>
    <t>Szkodowość w ostatnich  trzech latach:  wykaz</t>
  </si>
  <si>
    <t>oraz dozownik ph minus, filtr wody, grzejnik elektr. 19 dysz wodnych, obudowa z kamienia o wart. 443 593.95 zł;</t>
  </si>
  <si>
    <t>fontanny pozostałe</t>
  </si>
  <si>
    <t>d/ Fontanny pozostałe; posadzkowa, Plac- wjazd od ul. Daszyńskiego,Filtr piaskowy, siatkowy, pompa Victoria Plus, pompa DWO 300,DWO 400, pompa BEST ONE, urządzenie sterujące PCS, ph-Redox-chlor</t>
  </si>
  <si>
    <t>wentylator ML, 21 dysz pieniących, 21 lamp LED, kraty stalowe ocynkowane sztuk. 7.- wart. odtworzeniowa - 100 , płyta wodan przy ul. wojska Polskiego o wart. 165 578,27 zł oraz oczko wodne</t>
  </si>
  <si>
    <t>na terenie sportowo-rekreacyjnym na os. i. L. Kruczkowskiego- o wart. 62 709,24 zł</t>
  </si>
  <si>
    <t>Uwaga! w Urzedzie pracuje 113 osób,planowane dochody na rok 2013- przychody własne; 88 052 679.34 zł,  dotacje; 10 915 776,34 zł subwencje; 13 332 325 zł</t>
  </si>
  <si>
    <t>wyposazenie</t>
  </si>
  <si>
    <t>sp. elektroniczny wg wykazu</t>
  </si>
  <si>
    <t>CARGO</t>
  </si>
  <si>
    <t>ul. Grodzisko 1, 57-300 Kłodzko</t>
  </si>
  <si>
    <t>suma ubezpieczenia delikt i kontrakt ( zakres w SIWZ)</t>
  </si>
  <si>
    <t xml:space="preserve">czyste straty finansowe </t>
  </si>
  <si>
    <t xml:space="preserve">Obiekt monitorowany 24/dobe od godz. 19 00 do 9 30 ochroniarz- firma ochroniarska, od 9 30 do 19 00 przebywaja pracownicy (6 osób, pracuja na zmiane, w czasie </t>
  </si>
  <si>
    <t>zwiedzania pracownicy dyskretnie towarzysza zwiedzającym.</t>
  </si>
  <si>
    <t xml:space="preserve"> śr. trwałe, wyposażenie - kradzież, wandalizm dot. wszystkich obiektów</t>
  </si>
  <si>
    <t>wandalizm z podlimitem na graffiti dot. wszystkich obiektów</t>
  </si>
  <si>
    <t>stłuczenie szyb dot. wszystkich obiektów</t>
  </si>
  <si>
    <t>opust [%%]</t>
  </si>
  <si>
    <t>opust  [%%]</t>
  </si>
  <si>
    <t>Budynki sa murowane, stropy drewniane, pokryte blachą ( garaże)  i dachówką oraz papą pozostałe budynki. bezposrednie sąsiedztwo budynków mieszkalnych</t>
  </si>
  <si>
    <t>szkodowość w ostatnich 3 latach:  wykaz</t>
  </si>
  <si>
    <r>
      <t xml:space="preserve">Do ubezpieczenia gotówki: kasa znajduje się w osobnym pomieszczeniu, okratowanym z alarmem.Transport gotówki odbywa się 20 razy w miesiącu - firma ochroniarska </t>
    </r>
    <r>
      <rPr>
        <sz val="10"/>
        <color theme="1"/>
        <rFont val="Arial CE"/>
        <charset val="238"/>
      </rPr>
      <t>K2.</t>
    </r>
  </si>
  <si>
    <t xml:space="preserve">Ubezpieczenie mienia w transporcie- cargo obejmuje transport armat na terenie RP samochodem własnym lub obcym, maksymalna ilośc transportów- 5, maksymalna  wartośc transportu-10 000 zł </t>
  </si>
  <si>
    <t>10 000/transport</t>
  </si>
  <si>
    <t>Ubezpieczenie nakladów remontowych fragmentu Twierdzy Kłodzkiej- obiektu Wielki Kleszcz (zdjęcia) wraz z wyposazeniem, sp. elektronicznym  oraz replikami armat- 2 szt.</t>
  </si>
  <si>
    <t>wartośc szacunkowa x500 zł= 253 695 zł- wartośc rzeczywista oraz  budynek przy ul. Nadrzecznej 5 wolnostojący bez podpiwniczenia o 3-ch kondygnacjach nadziemnych z poddaszem użytkowym, dach pokryty dachówką, dwuspadowy, pow. użytkowa  566,70m2, wartość wg operatu szacunkowego 603 000 zł-wart. rzeczywista</t>
  </si>
  <si>
    <t xml:space="preserve">sp. elektroniczny, monitoring, zwiększone koszty </t>
  </si>
  <si>
    <t xml:space="preserve">nakłady remontowe Wielki Kleszcz - od ognia i innych zdarzeń losowych 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</si>
</sst>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00%"/>
    <numFmt numFmtId="166" formatCode="_-* #,##0.00\ _z_ł_-;\-* #,##0.00\ _z_ł_-;_-* &quot;-&quot;\ _z_ł_-;_-@_-"/>
  </numFmts>
  <fonts count="16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color indexed="62"/>
      <name val="Arial CE"/>
      <family val="2"/>
      <charset val="238"/>
    </font>
    <font>
      <sz val="10"/>
      <color indexed="62"/>
      <name val="Arial CE"/>
      <family val="2"/>
      <charset val="238"/>
    </font>
    <font>
      <sz val="10"/>
      <color indexed="62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4"/>
    <xf numFmtId="0" fontId="3" fillId="0" borderId="0" xfId="4" applyFont="1" applyFill="1"/>
    <xf numFmtId="0" fontId="2" fillId="0" borderId="0" xfId="4" applyAlignment="1">
      <alignment horizontal="center"/>
    </xf>
    <xf numFmtId="2" fontId="2" fillId="0" borderId="0" xfId="1" applyNumberFormat="1" applyFont="1" applyAlignment="1">
      <alignment horizontal="center"/>
    </xf>
    <xf numFmtId="0" fontId="4" fillId="0" borderId="0" xfId="4" applyFont="1"/>
    <xf numFmtId="0" fontId="6" fillId="0" borderId="0" xfId="4" applyFont="1"/>
    <xf numFmtId="0" fontId="7" fillId="0" borderId="0" xfId="4" applyFont="1" applyAlignment="1">
      <alignment horizontal="right"/>
    </xf>
    <xf numFmtId="0" fontId="7" fillId="0" borderId="0" xfId="4" applyFont="1" applyAlignment="1" applyProtection="1">
      <alignment horizontal="left"/>
    </xf>
    <xf numFmtId="0" fontId="7" fillId="0" borderId="0" xfId="4" applyFont="1" applyAlignment="1">
      <alignment horizontal="center"/>
    </xf>
    <xf numFmtId="0" fontId="2" fillId="0" borderId="0" xfId="4" applyAlignment="1">
      <alignment horizontal="right"/>
    </xf>
    <xf numFmtId="0" fontId="2" fillId="0" borderId="0" xfId="4" applyAlignment="1">
      <alignment horizontal="left"/>
    </xf>
    <xf numFmtId="0" fontId="2" fillId="2" borderId="0" xfId="4" applyFill="1" applyAlignment="1">
      <alignment horizontal="right"/>
    </xf>
    <xf numFmtId="0" fontId="2" fillId="2" borderId="0" xfId="4" applyFill="1" applyAlignment="1">
      <alignment horizontal="left"/>
    </xf>
    <xf numFmtId="0" fontId="6" fillId="0" borderId="0" xfId="4" applyFont="1" applyProtection="1"/>
    <xf numFmtId="0" fontId="2" fillId="0" borderId="0" xfId="4" applyProtection="1"/>
    <xf numFmtId="0" fontId="2" fillId="0" borderId="1" xfId="4" applyBorder="1" applyAlignment="1" applyProtection="1">
      <alignment horizontal="center" vertical="center" wrapText="1"/>
    </xf>
    <xf numFmtId="0" fontId="2" fillId="0" borderId="2" xfId="4" applyBorder="1" applyAlignment="1" applyProtection="1">
      <alignment horizontal="center" vertical="center" wrapText="1"/>
    </xf>
    <xf numFmtId="0" fontId="2" fillId="0" borderId="3" xfId="4" applyBorder="1" applyProtection="1"/>
    <xf numFmtId="43" fontId="2" fillId="0" borderId="3" xfId="1" applyFont="1" applyBorder="1" applyAlignment="1" applyProtection="1">
      <alignment horizontal="center"/>
    </xf>
    <xf numFmtId="0" fontId="2" fillId="0" borderId="3" xfId="4" applyBorder="1" applyAlignment="1">
      <alignment horizontal="center"/>
    </xf>
    <xf numFmtId="0" fontId="2" fillId="3" borderId="3" xfId="4" applyFill="1" applyBorder="1" applyProtection="1"/>
    <xf numFmtId="0" fontId="2" fillId="0" borderId="0" xfId="4" applyAlignment="1" applyProtection="1">
      <alignment horizontal="left"/>
    </xf>
    <xf numFmtId="0" fontId="2" fillId="2" borderId="0" xfId="4" applyFill="1" applyAlignment="1">
      <alignment horizontal="center"/>
    </xf>
    <xf numFmtId="0" fontId="2" fillId="0" borderId="1" xfId="4" applyBorder="1" applyAlignment="1">
      <alignment horizontal="center" vertical="center" wrapText="1"/>
    </xf>
    <xf numFmtId="43" fontId="2" fillId="0" borderId="3" xfId="1" applyFont="1" applyBorder="1" applyAlignment="1">
      <alignment horizontal="center"/>
    </xf>
    <xf numFmtId="0" fontId="2" fillId="0" borderId="0" xfId="4" applyBorder="1"/>
    <xf numFmtId="0" fontId="2" fillId="0" borderId="0" xfId="4" applyBorder="1" applyAlignment="1">
      <alignment horizontal="center"/>
    </xf>
    <xf numFmtId="0" fontId="8" fillId="0" borderId="0" xfId="4" applyFont="1" applyAlignment="1">
      <alignment horizontal="right"/>
    </xf>
    <xf numFmtId="0" fontId="8" fillId="0" borderId="0" xfId="4" applyFont="1" applyAlignment="1" applyProtection="1">
      <alignment horizontal="left"/>
    </xf>
    <xf numFmtId="0" fontId="6" fillId="0" borderId="0" xfId="4" applyFont="1" applyAlignment="1">
      <alignment horizontal="left"/>
    </xf>
    <xf numFmtId="0" fontId="2" fillId="0" borderId="4" xfId="4" applyBorder="1" applyAlignment="1">
      <alignment horizontal="center" vertical="center" wrapText="1"/>
    </xf>
    <xf numFmtId="43" fontId="2" fillId="4" borderId="3" xfId="1" applyFont="1" applyFill="1" applyBorder="1" applyAlignment="1" applyProtection="1">
      <alignment horizontal="center"/>
    </xf>
    <xf numFmtId="0" fontId="2" fillId="0" borderId="0" xfId="4" applyBorder="1" applyAlignment="1">
      <alignment horizontal="center" vertical="center" wrapText="1"/>
    </xf>
    <xf numFmtId="0" fontId="2" fillId="0" borderId="0" xfId="4" applyBorder="1" applyAlignment="1" applyProtection="1">
      <alignment horizontal="center" vertical="center" wrapText="1"/>
    </xf>
    <xf numFmtId="43" fontId="2" fillId="0" borderId="0" xfId="1" applyFont="1" applyBorder="1" applyAlignment="1" applyProtection="1">
      <alignment horizontal="center"/>
    </xf>
    <xf numFmtId="43" fontId="2" fillId="0" borderId="0" xfId="1" applyFont="1" applyBorder="1" applyAlignment="1">
      <alignment horizontal="center"/>
    </xf>
    <xf numFmtId="0" fontId="2" fillId="0" borderId="5" xfId="4" applyBorder="1"/>
    <xf numFmtId="43" fontId="2" fillId="0" borderId="6" xfId="1" applyFont="1" applyBorder="1" applyAlignment="1">
      <alignment horizontal="center"/>
    </xf>
    <xf numFmtId="43" fontId="2" fillId="5" borderId="3" xfId="4" applyNumberFormat="1" applyFill="1" applyBorder="1" applyAlignment="1">
      <alignment horizontal="center"/>
    </xf>
    <xf numFmtId="9" fontId="2" fillId="3" borderId="3" xfId="5" applyFont="1" applyFill="1" applyBorder="1" applyAlignment="1">
      <alignment horizontal="center"/>
    </xf>
    <xf numFmtId="0" fontId="2" fillId="0" borderId="7" xfId="4" applyBorder="1"/>
    <xf numFmtId="43" fontId="2" fillId="0" borderId="8" xfId="1" applyFont="1" applyFill="1" applyBorder="1" applyAlignment="1" applyProtection="1">
      <alignment horizontal="center"/>
      <protection locked="0"/>
    </xf>
    <xf numFmtId="43" fontId="2" fillId="3" borderId="9" xfId="1" applyNumberFormat="1" applyFont="1" applyFill="1" applyBorder="1" applyAlignment="1" applyProtection="1">
      <alignment horizontal="center"/>
    </xf>
    <xf numFmtId="43" fontId="2" fillId="5" borderId="9" xfId="1" applyNumberFormat="1" applyFont="1" applyFill="1" applyBorder="1" applyAlignment="1" applyProtection="1">
      <alignment horizontal="center"/>
    </xf>
    <xf numFmtId="0" fontId="2" fillId="0" borderId="0" xfId="3"/>
    <xf numFmtId="0" fontId="3" fillId="0" borderId="0" xfId="3" applyFont="1" applyFill="1"/>
    <xf numFmtId="0" fontId="2" fillId="0" borderId="0" xfId="3" applyAlignment="1">
      <alignment horizontal="center"/>
    </xf>
    <xf numFmtId="0" fontId="4" fillId="0" borderId="0" xfId="3" applyFont="1"/>
    <xf numFmtId="0" fontId="3" fillId="0" borderId="0" xfId="3" applyFont="1"/>
    <xf numFmtId="0" fontId="9" fillId="0" borderId="0" xfId="3" applyFont="1"/>
    <xf numFmtId="0" fontId="2" fillId="0" borderId="0" xfId="3" applyProtection="1"/>
    <xf numFmtId="0" fontId="2" fillId="0" borderId="1" xfId="3" applyBorder="1" applyAlignment="1" applyProtection="1">
      <alignment horizontal="center" vertical="center" wrapText="1"/>
    </xf>
    <xf numFmtId="0" fontId="2" fillId="0" borderId="3" xfId="3" applyBorder="1"/>
    <xf numFmtId="0" fontId="2" fillId="0" borderId="3" xfId="3" applyBorder="1" applyAlignment="1">
      <alignment horizontal="center"/>
    </xf>
    <xf numFmtId="0" fontId="2" fillId="0" borderId="9" xfId="3" applyBorder="1" applyProtection="1"/>
    <xf numFmtId="43" fontId="2" fillId="3" borderId="9" xfId="1" applyFont="1" applyFill="1" applyBorder="1" applyAlignment="1" applyProtection="1">
      <alignment horizontal="center"/>
      <protection locked="0"/>
    </xf>
    <xf numFmtId="43" fontId="2" fillId="5" borderId="9" xfId="1" applyFont="1" applyFill="1" applyBorder="1" applyAlignment="1" applyProtection="1">
      <alignment horizontal="center"/>
    </xf>
    <xf numFmtId="0" fontId="2" fillId="0" borderId="0" xfId="3" applyBorder="1" applyAlignment="1">
      <alignment horizontal="center"/>
    </xf>
    <xf numFmtId="0" fontId="2" fillId="0" borderId="10" xfId="3" applyBorder="1" applyAlignment="1" applyProtection="1">
      <alignment horizontal="center" vertical="center" wrapText="1"/>
    </xf>
    <xf numFmtId="0" fontId="2" fillId="4" borderId="10" xfId="3" applyFill="1" applyBorder="1" applyAlignment="1" applyProtection="1">
      <alignment horizontal="center" vertical="center" wrapText="1"/>
    </xf>
    <xf numFmtId="0" fontId="2" fillId="0" borderId="10" xfId="3" applyBorder="1" applyAlignment="1" applyProtection="1">
      <alignment horizontal="center" vertical="center"/>
    </xf>
    <xf numFmtId="43" fontId="2" fillId="0" borderId="11" xfId="1" applyFont="1" applyBorder="1" applyAlignment="1">
      <alignment horizontal="center"/>
    </xf>
    <xf numFmtId="43" fontId="2" fillId="4" borderId="12" xfId="1" applyFont="1" applyFill="1" applyBorder="1" applyAlignment="1">
      <alignment horizontal="center"/>
    </xf>
    <xf numFmtId="43" fontId="2" fillId="0" borderId="12" xfId="1" applyFont="1" applyBorder="1" applyAlignment="1">
      <alignment horizontal="center"/>
    </xf>
    <xf numFmtId="0" fontId="2" fillId="0" borderId="11" xfId="3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4" borderId="13" xfId="1" applyFont="1" applyFill="1" applyBorder="1" applyAlignment="1">
      <alignment horizontal="center"/>
    </xf>
    <xf numFmtId="43" fontId="2" fillId="3" borderId="7" xfId="1" applyFont="1" applyFill="1" applyBorder="1" applyAlignment="1" applyProtection="1">
      <alignment horizontal="center"/>
    </xf>
    <xf numFmtId="43" fontId="2" fillId="3" borderId="9" xfId="1" applyFont="1" applyFill="1" applyBorder="1"/>
    <xf numFmtId="43" fontId="2" fillId="3" borderId="9" xfId="3" applyNumberFormat="1" applyFill="1" applyBorder="1"/>
    <xf numFmtId="43" fontId="2" fillId="5" borderId="9" xfId="3" applyNumberFormat="1" applyFill="1" applyBorder="1"/>
    <xf numFmtId="0" fontId="2" fillId="0" borderId="0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5" xfId="3" applyBorder="1"/>
    <xf numFmtId="43" fontId="2" fillId="5" borderId="3" xfId="3" applyNumberFormat="1" applyFill="1" applyBorder="1" applyAlignment="1">
      <alignment horizontal="center"/>
    </xf>
    <xf numFmtId="43" fontId="2" fillId="0" borderId="0" xfId="1" applyFont="1" applyFill="1" applyBorder="1" applyAlignment="1" applyProtection="1">
      <alignment horizontal="center"/>
      <protection locked="0"/>
    </xf>
    <xf numFmtId="0" fontId="2" fillId="0" borderId="7" xfId="3" applyBorder="1"/>
    <xf numFmtId="0" fontId="2" fillId="0" borderId="0" xfId="3" applyAlignment="1">
      <alignment horizontal="right"/>
    </xf>
    <xf numFmtId="0" fontId="2" fillId="0" borderId="0" xfId="3" applyBorder="1"/>
    <xf numFmtId="0" fontId="2" fillId="0" borderId="0" xfId="2"/>
    <xf numFmtId="0" fontId="3" fillId="0" borderId="0" xfId="2" applyFont="1" applyFill="1"/>
    <xf numFmtId="0" fontId="2" fillId="0" borderId="0" xfId="2" applyAlignment="1">
      <alignment horizontal="center"/>
    </xf>
    <xf numFmtId="0" fontId="4" fillId="0" borderId="0" xfId="2" applyFont="1"/>
    <xf numFmtId="0" fontId="5" fillId="0" borderId="0" xfId="2" applyFont="1"/>
    <xf numFmtId="0" fontId="2" fillId="0" borderId="0" xfId="2" applyProtection="1"/>
    <xf numFmtId="0" fontId="2" fillId="0" borderId="1" xfId="2" applyBorder="1" applyAlignment="1" applyProtection="1">
      <alignment horizontal="center" vertical="center" wrapText="1"/>
    </xf>
    <xf numFmtId="0" fontId="2" fillId="0" borderId="3" xfId="2" applyBorder="1"/>
    <xf numFmtId="164" fontId="2" fillId="0" borderId="3" xfId="1" applyNumberFormat="1" applyFont="1" applyBorder="1" applyAlignment="1">
      <alignment horizontal="center"/>
    </xf>
    <xf numFmtId="0" fontId="2" fillId="0" borderId="13" xfId="2" applyBorder="1"/>
    <xf numFmtId="164" fontId="2" fillId="0" borderId="13" xfId="1" applyNumberFormat="1" applyFont="1" applyBorder="1" applyAlignment="1">
      <alignment horizontal="center"/>
    </xf>
    <xf numFmtId="0" fontId="2" fillId="0" borderId="9" xfId="2" applyBorder="1" applyProtection="1"/>
    <xf numFmtId="166" fontId="2" fillId="3" borderId="9" xfId="1" applyNumberFormat="1" applyFont="1" applyFill="1" applyBorder="1" applyAlignment="1" applyProtection="1">
      <alignment horizontal="center"/>
      <protection locked="0"/>
    </xf>
    <xf numFmtId="166" fontId="2" fillId="5" borderId="9" xfId="1" applyNumberFormat="1" applyFont="1" applyFill="1" applyBorder="1" applyAlignment="1" applyProtection="1">
      <alignment horizontal="center"/>
    </xf>
    <xf numFmtId="0" fontId="2" fillId="0" borderId="3" xfId="2" applyBorder="1" applyAlignment="1">
      <alignment horizontal="center"/>
    </xf>
    <xf numFmtId="166" fontId="2" fillId="3" borderId="9" xfId="1" applyNumberFormat="1" applyFont="1" applyFill="1" applyBorder="1" applyAlignment="1" applyProtection="1">
      <alignment horizontal="center"/>
    </xf>
    <xf numFmtId="43" fontId="2" fillId="0" borderId="0" xfId="2" applyNumberFormat="1" applyAlignment="1">
      <alignment horizontal="center"/>
    </xf>
    <xf numFmtId="165" fontId="2" fillId="0" borderId="0" xfId="2" applyNumberFormat="1" applyAlignment="1">
      <alignment horizontal="center"/>
    </xf>
    <xf numFmtId="0" fontId="2" fillId="0" borderId="0" xfId="2" applyAlignment="1">
      <alignment horizontal="right"/>
    </xf>
    <xf numFmtId="0" fontId="2" fillId="0" borderId="5" xfId="2" applyBorder="1"/>
    <xf numFmtId="0" fontId="2" fillId="0" borderId="0" xfId="2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7" xfId="2" applyBorder="1" applyProtection="1"/>
    <xf numFmtId="0" fontId="2" fillId="0" borderId="1" xfId="2" applyBorder="1" applyAlignment="1">
      <alignment horizontal="center" vertical="center" wrapText="1"/>
    </xf>
    <xf numFmtId="43" fontId="2" fillId="5" borderId="3" xfId="2" applyNumberFormat="1" applyFill="1" applyBorder="1" applyAlignment="1">
      <alignment horizontal="center"/>
    </xf>
    <xf numFmtId="0" fontId="2" fillId="0" borderId="7" xfId="2" applyBorder="1"/>
    <xf numFmtId="0" fontId="2" fillId="0" borderId="0" xfId="4" applyFont="1" applyAlignment="1">
      <alignment horizontal="left"/>
    </xf>
    <xf numFmtId="0" fontId="2" fillId="2" borderId="0" xfId="3" applyFill="1" applyAlignment="1">
      <alignment horizontal="center"/>
    </xf>
    <xf numFmtId="0" fontId="2" fillId="0" borderId="0" xfId="4" applyFont="1" applyAlignment="1">
      <alignment horizontal="center"/>
    </xf>
    <xf numFmtId="0" fontId="2" fillId="2" borderId="0" xfId="4" applyFont="1" applyFill="1" applyAlignment="1">
      <alignment horizontal="left"/>
    </xf>
    <xf numFmtId="0" fontId="2" fillId="0" borderId="0" xfId="2" applyFont="1"/>
    <xf numFmtId="0" fontId="2" fillId="0" borderId="1" xfId="2" applyFont="1" applyBorder="1" applyAlignment="1" applyProtection="1">
      <alignment horizontal="center" vertical="center" wrapText="1"/>
    </xf>
    <xf numFmtId="0" fontId="2" fillId="0" borderId="0" xfId="3" applyFont="1"/>
    <xf numFmtId="0" fontId="2" fillId="0" borderId="10" xfId="3" applyFont="1" applyBorder="1" applyAlignment="1" applyProtection="1">
      <alignment horizontal="center" vertical="center"/>
    </xf>
    <xf numFmtId="0" fontId="2" fillId="0" borderId="10" xfId="3" applyFont="1" applyBorder="1" applyAlignment="1" applyProtection="1">
      <alignment horizontal="center" vertical="center" wrapText="1"/>
    </xf>
    <xf numFmtId="43" fontId="2" fillId="5" borderId="3" xfId="1" applyNumberFormat="1" applyFont="1" applyFill="1" applyBorder="1" applyAlignment="1" applyProtection="1">
      <alignment horizontal="center"/>
    </xf>
    <xf numFmtId="43" fontId="2" fillId="3" borderId="3" xfId="4" applyNumberFormat="1" applyFill="1" applyBorder="1" applyAlignment="1" applyProtection="1">
      <alignment horizontal="center"/>
    </xf>
    <xf numFmtId="43" fontId="2" fillId="3" borderId="3" xfId="4" applyNumberFormat="1" applyFill="1" applyBorder="1" applyAlignment="1">
      <alignment horizontal="center"/>
    </xf>
    <xf numFmtId="43" fontId="2" fillId="3" borderId="3" xfId="4" applyNumberFormat="1" applyFill="1" applyBorder="1"/>
    <xf numFmtId="0" fontId="2" fillId="0" borderId="0" xfId="2" applyBorder="1"/>
    <xf numFmtId="0" fontId="2" fillId="0" borderId="6" xfId="2" applyBorder="1" applyAlignment="1">
      <alignment horizontal="center"/>
    </xf>
    <xf numFmtId="0" fontId="2" fillId="0" borderId="14" xfId="2" applyBorder="1" applyProtection="1"/>
    <xf numFmtId="0" fontId="2" fillId="0" borderId="7" xfId="3" applyBorder="1" applyProtection="1"/>
    <xf numFmtId="0" fontId="2" fillId="0" borderId="15" xfId="3" applyBorder="1" applyAlignment="1" applyProtection="1">
      <alignment horizontal="center" vertical="center" wrapText="1"/>
    </xf>
    <xf numFmtId="43" fontId="2" fillId="3" borderId="8" xfId="1" applyFont="1" applyFill="1" applyBorder="1" applyAlignment="1" applyProtection="1">
      <alignment horizontal="center"/>
      <protection locked="0"/>
    </xf>
    <xf numFmtId="0" fontId="2" fillId="0" borderId="14" xfId="3" applyBorder="1" applyProtection="1"/>
    <xf numFmtId="0" fontId="2" fillId="0" borderId="16" xfId="3" applyBorder="1" applyAlignment="1">
      <alignment horizontal="center"/>
    </xf>
    <xf numFmtId="0" fontId="2" fillId="0" borderId="17" xfId="4" applyBorder="1" applyAlignment="1">
      <alignment horizontal="center" vertical="center" wrapText="1"/>
    </xf>
    <xf numFmtId="43" fontId="2" fillId="3" borderId="5" xfId="4" applyNumberFormat="1" applyFill="1" applyBorder="1" applyAlignment="1">
      <alignment horizontal="center"/>
    </xf>
    <xf numFmtId="0" fontId="2" fillId="0" borderId="15" xfId="4" applyBorder="1" applyAlignment="1">
      <alignment horizontal="center" vertical="center" wrapText="1"/>
    </xf>
    <xf numFmtId="43" fontId="2" fillId="3" borderId="6" xfId="4" applyNumberFormat="1" applyFill="1" applyBorder="1" applyAlignment="1">
      <alignment horizontal="center"/>
    </xf>
    <xf numFmtId="0" fontId="2" fillId="0" borderId="16" xfId="4" applyBorder="1" applyAlignment="1">
      <alignment horizontal="center"/>
    </xf>
    <xf numFmtId="0" fontId="2" fillId="2" borderId="0" xfId="3" applyFont="1" applyFill="1"/>
    <xf numFmtId="0" fontId="2" fillId="0" borderId="15" xfId="4" applyFont="1" applyBorder="1" applyAlignment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43" fontId="2" fillId="0" borderId="3" xfId="1" applyNumberFormat="1" applyFont="1" applyBorder="1" applyAlignment="1" applyProtection="1">
      <alignment horizontal="center"/>
    </xf>
    <xf numFmtId="0" fontId="2" fillId="0" borderId="0" xfId="4" applyFont="1" applyAlignment="1">
      <alignment horizontal="right"/>
    </xf>
    <xf numFmtId="43" fontId="2" fillId="0" borderId="3" xfId="1" applyNumberFormat="1" applyFont="1" applyBorder="1" applyAlignment="1">
      <alignment horizontal="center"/>
    </xf>
    <xf numFmtId="43" fontId="2" fillId="0" borderId="0" xfId="4" applyNumberFormat="1" applyAlignment="1">
      <alignment horizontal="center"/>
    </xf>
    <xf numFmtId="0" fontId="2" fillId="0" borderId="18" xfId="4" applyFont="1" applyBorder="1" applyAlignment="1">
      <alignment horizontal="center" vertical="center"/>
    </xf>
    <xf numFmtId="0" fontId="2" fillId="4" borderId="19" xfId="4" applyFill="1" applyBorder="1" applyAlignment="1" applyProtection="1">
      <alignment horizontal="center" vertical="center" wrapText="1"/>
    </xf>
    <xf numFmtId="0" fontId="2" fillId="0" borderId="14" xfId="4" applyBorder="1"/>
    <xf numFmtId="0" fontId="2" fillId="2" borderId="0" xfId="3" applyFill="1"/>
    <xf numFmtId="0" fontId="2" fillId="2" borderId="0" xfId="2" applyFont="1" applyFill="1"/>
    <xf numFmtId="0" fontId="2" fillId="2" borderId="0" xfId="2" applyFill="1" applyAlignment="1">
      <alignment horizontal="center"/>
    </xf>
    <xf numFmtId="0" fontId="2" fillId="2" borderId="0" xfId="2" applyFill="1" applyAlignment="1"/>
    <xf numFmtId="0" fontId="2" fillId="0" borderId="0" xfId="2" applyFill="1" applyAlignment="1"/>
    <xf numFmtId="0" fontId="2" fillId="0" borderId="0" xfId="2" applyFill="1"/>
    <xf numFmtId="0" fontId="2" fillId="0" borderId="0" xfId="2" applyFont="1" applyFill="1"/>
    <xf numFmtId="0" fontId="6" fillId="0" borderId="0" xfId="2" applyFont="1"/>
    <xf numFmtId="0" fontId="2" fillId="0" borderId="17" xfId="2" applyFont="1" applyBorder="1" applyAlignment="1" applyProtection="1">
      <alignment horizontal="center" vertical="center" wrapText="1"/>
    </xf>
    <xf numFmtId="166" fontId="2" fillId="0" borderId="0" xfId="1" applyNumberFormat="1" applyFont="1" applyFill="1" applyBorder="1" applyAlignment="1" applyProtection="1">
      <alignment horizontal="center"/>
    </xf>
    <xf numFmtId="0" fontId="2" fillId="0" borderId="20" xfId="2" applyBorder="1" applyAlignment="1">
      <alignment horizontal="center"/>
    </xf>
    <xf numFmtId="0" fontId="2" fillId="0" borderId="21" xfId="2" applyBorder="1" applyAlignment="1" applyProtection="1">
      <alignment horizontal="center" vertical="center" wrapText="1"/>
    </xf>
    <xf numFmtId="0" fontId="2" fillId="0" borderId="16" xfId="2" applyFill="1" applyBorder="1" applyAlignment="1">
      <alignment horizontal="center"/>
    </xf>
    <xf numFmtId="0" fontId="2" fillId="0" borderId="10" xfId="2" applyFont="1" applyBorder="1" applyAlignment="1" applyProtection="1">
      <alignment horizontal="center" vertical="center" wrapText="1"/>
    </xf>
    <xf numFmtId="0" fontId="2" fillId="0" borderId="22" xfId="2" applyFont="1" applyBorder="1" applyAlignment="1" applyProtection="1">
      <alignment horizontal="center" vertical="center" wrapText="1"/>
    </xf>
    <xf numFmtId="0" fontId="2" fillId="0" borderId="16" xfId="2" applyBorder="1" applyAlignment="1">
      <alignment horizontal="center"/>
    </xf>
    <xf numFmtId="0" fontId="2" fillId="0" borderId="23" xfId="2" applyFont="1" applyBorder="1" applyAlignment="1" applyProtection="1">
      <alignment horizontal="center" vertical="center" wrapText="1"/>
    </xf>
    <xf numFmtId="0" fontId="2" fillId="0" borderId="21" xfId="2" applyBorder="1"/>
    <xf numFmtId="43" fontId="2" fillId="0" borderId="3" xfId="2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2" fillId="0" borderId="11" xfId="2" applyNumberFormat="1" applyFont="1" applyBorder="1" applyAlignment="1">
      <alignment horizontal="center"/>
    </xf>
    <xf numFmtId="43" fontId="2" fillId="0" borderId="11" xfId="2" applyNumberFormat="1" applyBorder="1" applyAlignment="1">
      <alignment horizontal="center"/>
    </xf>
    <xf numFmtId="43" fontId="2" fillId="0" borderId="3" xfId="2" applyNumberFormat="1" applyBorder="1" applyAlignment="1">
      <alignment horizontal="center"/>
    </xf>
    <xf numFmtId="43" fontId="2" fillId="0" borderId="13" xfId="1" applyNumberFormat="1" applyFont="1" applyBorder="1" applyAlignment="1">
      <alignment horizontal="center"/>
    </xf>
    <xf numFmtId="43" fontId="2" fillId="0" borderId="13" xfId="1" applyNumberFormat="1" applyFont="1" applyBorder="1" applyAlignment="1" applyProtection="1">
      <alignment horizontal="center"/>
    </xf>
    <xf numFmtId="43" fontId="2" fillId="0" borderId="5" xfId="1" applyNumberFormat="1" applyFont="1" applyBorder="1" applyAlignment="1" applyProtection="1">
      <alignment horizontal="center"/>
    </xf>
    <xf numFmtId="43" fontId="2" fillId="0" borderId="5" xfId="2" applyNumberFormat="1" applyBorder="1" applyAlignment="1">
      <alignment horizontal="center"/>
    </xf>
    <xf numFmtId="43" fontId="2" fillId="0" borderId="24" xfId="1" applyNumberFormat="1" applyFont="1" applyBorder="1" applyAlignment="1">
      <alignment horizontal="center"/>
    </xf>
    <xf numFmtId="166" fontId="2" fillId="0" borderId="3" xfId="1" applyNumberFormat="1" applyFont="1" applyFill="1" applyBorder="1" applyAlignment="1" applyProtection="1">
      <alignment horizontal="center"/>
    </xf>
    <xf numFmtId="166" fontId="2" fillId="5" borderId="13" xfId="1" applyNumberFormat="1" applyFont="1" applyFill="1" applyBorder="1" applyAlignment="1" applyProtection="1">
      <alignment horizontal="center"/>
    </xf>
    <xf numFmtId="0" fontId="2" fillId="0" borderId="25" xfId="2" applyBorder="1"/>
    <xf numFmtId="43" fontId="2" fillId="3" borderId="9" xfId="1" applyNumberFormat="1" applyFont="1" applyFill="1" applyBorder="1" applyAlignment="1" applyProtection="1">
      <alignment horizontal="center"/>
      <protection locked="0"/>
    </xf>
    <xf numFmtId="43" fontId="2" fillId="3" borderId="9" xfId="2" applyNumberFormat="1" applyFill="1" applyBorder="1" applyAlignment="1">
      <alignment horizontal="center"/>
    </xf>
    <xf numFmtId="43" fontId="2" fillId="3" borderId="26" xfId="2" applyNumberFormat="1" applyFill="1" applyBorder="1" applyAlignment="1">
      <alignment horizontal="center"/>
    </xf>
    <xf numFmtId="43" fontId="2" fillId="0" borderId="25" xfId="1" applyFont="1" applyBorder="1" applyAlignment="1">
      <alignment horizontal="center"/>
    </xf>
    <xf numFmtId="43" fontId="2" fillId="3" borderId="24" xfId="1" applyNumberFormat="1" applyFont="1" applyFill="1" applyBorder="1" applyAlignment="1" applyProtection="1">
      <alignment horizontal="center"/>
      <protection locked="0"/>
    </xf>
    <xf numFmtId="0" fontId="2" fillId="0" borderId="25" xfId="2" applyBorder="1" applyAlignment="1">
      <alignment horizontal="center"/>
    </xf>
    <xf numFmtId="43" fontId="2" fillId="0" borderId="0" xfId="2" applyNumberFormat="1" applyBorder="1" applyAlignment="1">
      <alignment horizontal="center"/>
    </xf>
    <xf numFmtId="166" fontId="2" fillId="0" borderId="1" xfId="2" applyNumberFormat="1" applyBorder="1" applyAlignment="1" applyProtection="1">
      <alignment horizontal="center" vertical="center" wrapText="1"/>
    </xf>
    <xf numFmtId="0" fontId="2" fillId="0" borderId="0" xfId="2" applyFill="1" applyBorder="1"/>
    <xf numFmtId="0" fontId="10" fillId="0" borderId="0" xfId="3" applyFont="1"/>
    <xf numFmtId="0" fontId="11" fillId="0" borderId="0" xfId="3" applyFont="1" applyAlignment="1">
      <alignment horizontal="center"/>
    </xf>
    <xf numFmtId="0" fontId="12" fillId="0" borderId="0" xfId="2" applyFont="1" applyFill="1" applyAlignment="1">
      <alignment horizontal="center"/>
    </xf>
    <xf numFmtId="0" fontId="13" fillId="0" borderId="0" xfId="2" applyFont="1" applyFill="1" applyProtection="1"/>
    <xf numFmtId="0" fontId="13" fillId="0" borderId="0" xfId="2" applyFont="1" applyFill="1" applyAlignment="1">
      <alignment horizontal="center"/>
    </xf>
    <xf numFmtId="43" fontId="2" fillId="0" borderId="3" xfId="4" applyNumberFormat="1" applyBorder="1" applyAlignment="1">
      <alignment horizontal="center"/>
    </xf>
    <xf numFmtId="43" fontId="2" fillId="0" borderId="6" xfId="1" applyNumberFormat="1" applyFont="1" applyBorder="1" applyAlignment="1">
      <alignment horizontal="center"/>
    </xf>
    <xf numFmtId="43" fontId="2" fillId="0" borderId="3" xfId="3" applyNumberFormat="1" applyFont="1" applyBorder="1" applyAlignment="1">
      <alignment horizontal="center"/>
    </xf>
    <xf numFmtId="43" fontId="2" fillId="0" borderId="3" xfId="3" applyNumberFormat="1" applyBorder="1" applyAlignment="1">
      <alignment horizontal="center"/>
    </xf>
    <xf numFmtId="43" fontId="2" fillId="0" borderId="13" xfId="3" applyNumberFormat="1" applyFont="1" applyBorder="1" applyAlignment="1">
      <alignment horizontal="center"/>
    </xf>
    <xf numFmtId="0" fontId="2" fillId="0" borderId="10" xfId="2" applyBorder="1" applyAlignment="1" applyProtection="1">
      <alignment horizontal="center" vertical="center" wrapText="1"/>
    </xf>
    <xf numFmtId="0" fontId="2" fillId="0" borderId="13" xfId="2" applyFont="1" applyBorder="1"/>
    <xf numFmtId="0" fontId="2" fillId="0" borderId="0" xfId="4" applyFont="1"/>
    <xf numFmtId="0" fontId="6" fillId="0" borderId="0" xfId="2" applyFont="1" applyAlignment="1">
      <alignment horizontal="center"/>
    </xf>
    <xf numFmtId="0" fontId="2" fillId="0" borderId="27" xfId="2" applyFont="1" applyBorder="1" applyAlignment="1" applyProtection="1">
      <alignment horizontal="center" vertical="center" wrapText="1"/>
    </xf>
    <xf numFmtId="0" fontId="2" fillId="0" borderId="28" xfId="2" applyFont="1" applyBorder="1" applyAlignment="1" applyProtection="1">
      <alignment horizontal="center" vertical="center" wrapText="1"/>
    </xf>
    <xf numFmtId="0" fontId="2" fillId="0" borderId="28" xfId="2" applyBorder="1" applyAlignment="1" applyProtection="1">
      <alignment horizontal="center" vertical="center" wrapText="1"/>
    </xf>
    <xf numFmtId="43" fontId="2" fillId="3" borderId="8" xfId="2" applyNumberFormat="1" applyFill="1" applyBorder="1" applyAlignment="1">
      <alignment horizontal="center"/>
    </xf>
    <xf numFmtId="0" fontId="14" fillId="0" borderId="0" xfId="2" applyFont="1" applyFill="1" applyProtection="1"/>
    <xf numFmtId="0" fontId="2" fillId="0" borderId="0" xfId="2" applyAlignment="1">
      <alignment horizontal="center" wrapText="1" readingOrder="1"/>
    </xf>
    <xf numFmtId="0" fontId="0" fillId="0" borderId="0" xfId="0" applyAlignment="1"/>
    <xf numFmtId="0" fontId="15" fillId="0" borderId="0" xfId="2" applyFont="1"/>
    <xf numFmtId="0" fontId="15" fillId="0" borderId="0" xfId="2" applyFont="1" applyAlignment="1">
      <alignment horizontal="left" vertical="center" wrapText="1" readingOrder="1"/>
    </xf>
  </cellXfs>
  <cellStyles count="6">
    <cellStyle name="Dziesiętny" xfId="1" builtinId="3"/>
    <cellStyle name="Normalny" xfId="0" builtinId="0"/>
    <cellStyle name="Normalny_formularz 2011" xfId="2"/>
    <cellStyle name="Normalny_Formularz OPS w Klodzku" xfId="3"/>
    <cellStyle name="Normalny_Jednostki oświatowe" xfId="4"/>
    <cellStyle name="Procentowy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163285</xdr:colOff>
      <xdr:row>43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408214" y="768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U110"/>
  <sheetViews>
    <sheetView topLeftCell="A81" zoomScale="75" zoomScaleNormal="70" workbookViewId="0">
      <selection activeCell="F96" sqref="F96"/>
    </sheetView>
  </sheetViews>
  <sheetFormatPr defaultColWidth="8.81640625" defaultRowHeight="12.5"/>
  <cols>
    <col min="1" max="1" width="3.453125" style="81" customWidth="1"/>
    <col min="2" max="2" width="25.1796875" style="81" customWidth="1"/>
    <col min="3" max="3" width="18.54296875" style="83" customWidth="1"/>
    <col min="4" max="4" width="17.453125" style="83" customWidth="1"/>
    <col min="5" max="5" width="16.453125" style="83" customWidth="1"/>
    <col min="6" max="6" width="17" style="83" customWidth="1"/>
    <col min="7" max="7" width="14.453125" style="83" customWidth="1"/>
    <col min="8" max="8" width="15.453125" style="83" customWidth="1"/>
    <col min="9" max="9" width="16.54296875" style="83" customWidth="1"/>
    <col min="10" max="10" width="14.54296875" style="83" customWidth="1"/>
    <col min="11" max="11" width="17" style="83" customWidth="1"/>
    <col min="12" max="12" width="15.453125" style="83" customWidth="1"/>
    <col min="13" max="21" width="8.81640625" style="81" customWidth="1"/>
    <col min="22" max="16384" width="8.81640625" style="81"/>
  </cols>
  <sheetData>
    <row r="1" spans="1:5" ht="18">
      <c r="B1" s="82" t="s">
        <v>0</v>
      </c>
    </row>
    <row r="2" spans="1:5" ht="18">
      <c r="B2" s="84" t="s">
        <v>80</v>
      </c>
    </row>
    <row r="3" spans="1:5" ht="18">
      <c r="B3" s="85" t="s">
        <v>208</v>
      </c>
    </row>
    <row r="6" spans="1:5" ht="13">
      <c r="A6" s="150">
        <v>1</v>
      </c>
      <c r="B6" s="186" t="s">
        <v>88</v>
      </c>
      <c r="C6" s="187"/>
      <c r="D6" s="185" t="s">
        <v>55</v>
      </c>
      <c r="E6" s="185"/>
    </row>
    <row r="7" spans="1:5">
      <c r="B7" s="111" t="s">
        <v>89</v>
      </c>
    </row>
    <row r="8" spans="1:5">
      <c r="B8" s="111" t="s">
        <v>177</v>
      </c>
    </row>
    <row r="9" spans="1:5">
      <c r="B9" s="81" t="s">
        <v>56</v>
      </c>
    </row>
    <row r="10" spans="1:5">
      <c r="B10" s="81" t="s">
        <v>57</v>
      </c>
    </row>
    <row r="11" spans="1:5">
      <c r="B11" s="81" t="s">
        <v>58</v>
      </c>
    </row>
    <row r="12" spans="1:5">
      <c r="B12" s="81" t="s">
        <v>178</v>
      </c>
    </row>
    <row r="13" spans="1:5">
      <c r="B13" s="81" t="s">
        <v>179</v>
      </c>
    </row>
    <row r="14" spans="1:5">
      <c r="B14" s="81" t="s">
        <v>180</v>
      </c>
    </row>
    <row r="15" spans="1:5">
      <c r="B15" s="81" t="s">
        <v>59</v>
      </c>
    </row>
    <row r="16" spans="1:5">
      <c r="B16" s="81" t="s">
        <v>60</v>
      </c>
    </row>
    <row r="17" spans="1:13">
      <c r="B17" s="81" t="s">
        <v>181</v>
      </c>
    </row>
    <row r="18" spans="1:13">
      <c r="B18" s="111" t="s">
        <v>238</v>
      </c>
    </row>
    <row r="19" spans="1:13">
      <c r="B19" s="81" t="s">
        <v>182</v>
      </c>
    </row>
    <row r="20" spans="1:13">
      <c r="B20" s="111" t="s">
        <v>183</v>
      </c>
    </row>
    <row r="21" spans="1:13">
      <c r="B21" s="146" t="s">
        <v>216</v>
      </c>
      <c r="C21" s="146"/>
      <c r="D21" s="146"/>
      <c r="E21" s="147"/>
      <c r="F21" s="147"/>
      <c r="G21" s="147"/>
      <c r="H21" s="147"/>
      <c r="I21" s="147"/>
      <c r="J21" s="147"/>
    </row>
    <row r="22" spans="1:13" ht="13" thickBot="1"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3" ht="62.5">
      <c r="A23" s="86"/>
      <c r="B23" s="86"/>
      <c r="C23" s="87" t="s">
        <v>10</v>
      </c>
      <c r="D23" s="87" t="s">
        <v>184</v>
      </c>
      <c r="E23" s="87" t="s">
        <v>61</v>
      </c>
      <c r="F23" s="87" t="s">
        <v>231</v>
      </c>
      <c r="G23" s="87" t="s">
        <v>232</v>
      </c>
      <c r="H23" s="87" t="s">
        <v>62</v>
      </c>
      <c r="I23" s="112" t="s">
        <v>204</v>
      </c>
      <c r="J23" s="87" t="s">
        <v>233</v>
      </c>
      <c r="K23" s="112" t="s">
        <v>243</v>
      </c>
      <c r="L23" s="87" t="s">
        <v>12</v>
      </c>
    </row>
    <row r="24" spans="1:13">
      <c r="B24" s="88" t="s">
        <v>63</v>
      </c>
      <c r="C24" s="138">
        <v>13000000</v>
      </c>
      <c r="D24" s="138">
        <v>1058439</v>
      </c>
      <c r="E24" s="138">
        <v>70000</v>
      </c>
      <c r="F24" s="138">
        <v>1500000</v>
      </c>
      <c r="G24" s="136" t="s">
        <v>14</v>
      </c>
      <c r="H24" s="138">
        <v>70000</v>
      </c>
      <c r="I24" s="138" t="s">
        <v>14</v>
      </c>
      <c r="J24" s="138" t="s">
        <v>14</v>
      </c>
      <c r="K24" s="138">
        <v>1334715.98</v>
      </c>
      <c r="L24" s="89" t="s">
        <v>14</v>
      </c>
    </row>
    <row r="25" spans="1:13">
      <c r="B25" s="88" t="s">
        <v>40</v>
      </c>
      <c r="C25" s="138">
        <f>C24</f>
        <v>13000000</v>
      </c>
      <c r="D25" s="138">
        <v>1058439</v>
      </c>
      <c r="E25" s="138">
        <f>E24</f>
        <v>70000</v>
      </c>
      <c r="F25" s="138">
        <v>200000</v>
      </c>
      <c r="G25" s="136" t="s">
        <v>64</v>
      </c>
      <c r="H25" s="138">
        <f>H24</f>
        <v>70000</v>
      </c>
      <c r="I25" s="138">
        <v>10000</v>
      </c>
      <c r="J25" s="136">
        <v>10000</v>
      </c>
      <c r="K25" s="136">
        <f>K24</f>
        <v>1334715.98</v>
      </c>
      <c r="L25" s="89" t="s">
        <v>14</v>
      </c>
    </row>
    <row r="26" spans="1:13">
      <c r="B26" s="194" t="s">
        <v>71</v>
      </c>
      <c r="C26" s="166">
        <v>500</v>
      </c>
      <c r="D26" s="166">
        <v>500</v>
      </c>
      <c r="E26" s="166" t="s">
        <v>14</v>
      </c>
      <c r="F26" s="166">
        <v>500</v>
      </c>
      <c r="G26" s="166">
        <v>500</v>
      </c>
      <c r="H26" s="166" t="s">
        <v>14</v>
      </c>
      <c r="I26" s="166" t="s">
        <v>14</v>
      </c>
      <c r="J26" s="167">
        <v>200</v>
      </c>
      <c r="K26" s="167">
        <v>300</v>
      </c>
      <c r="L26" s="91" t="s">
        <v>14</v>
      </c>
    </row>
    <row r="27" spans="1:13" ht="13" thickBot="1">
      <c r="A27" s="86"/>
      <c r="B27" s="92" t="s">
        <v>41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4">
        <f>SUM(C27:K27)</f>
        <v>0</v>
      </c>
    </row>
    <row r="28" spans="1:13" ht="13" thickTop="1"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3"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3">
      <c r="M30" s="83"/>
    </row>
    <row r="31" spans="1:13" ht="13">
      <c r="A31" s="150">
        <v>2</v>
      </c>
      <c r="B31" s="186" t="s">
        <v>88</v>
      </c>
      <c r="C31" s="185"/>
      <c r="D31" s="185"/>
      <c r="E31" s="185"/>
      <c r="M31" s="83"/>
    </row>
    <row r="32" spans="1:13">
      <c r="B32" s="111" t="s">
        <v>203</v>
      </c>
      <c r="M32" s="83"/>
    </row>
    <row r="33" spans="1:21" ht="31.5" customHeight="1">
      <c r="B33" s="205" t="s">
        <v>242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3"/>
      <c r="N33" s="203"/>
      <c r="O33" s="203"/>
      <c r="P33" s="203"/>
      <c r="Q33" s="203"/>
      <c r="R33" s="203"/>
      <c r="S33" s="203"/>
      <c r="T33" s="203"/>
      <c r="U33" s="203"/>
    </row>
    <row r="34" spans="1:21">
      <c r="B34" s="111" t="s">
        <v>236</v>
      </c>
      <c r="L34" s="202"/>
      <c r="M34" s="83"/>
    </row>
    <row r="35" spans="1:21">
      <c r="B35" s="111" t="s">
        <v>185</v>
      </c>
    </row>
    <row r="36" spans="1:21">
      <c r="B36" s="111" t="s">
        <v>186</v>
      </c>
    </row>
    <row r="37" spans="1:21">
      <c r="B37" s="111" t="s">
        <v>189</v>
      </c>
    </row>
    <row r="38" spans="1:21">
      <c r="B38" s="111" t="s">
        <v>187</v>
      </c>
    </row>
    <row r="39" spans="1:21">
      <c r="B39" s="111" t="s">
        <v>188</v>
      </c>
    </row>
    <row r="40" spans="1:21">
      <c r="B40" s="111" t="s">
        <v>217</v>
      </c>
    </row>
    <row r="41" spans="1:21">
      <c r="B41" s="111" t="s">
        <v>219</v>
      </c>
    </row>
    <row r="42" spans="1:21">
      <c r="B42" s="111" t="s">
        <v>220</v>
      </c>
    </row>
    <row r="43" spans="1:21">
      <c r="B43" s="111" t="s">
        <v>221</v>
      </c>
    </row>
    <row r="44" spans="1:21">
      <c r="B44" s="144" t="s">
        <v>237</v>
      </c>
      <c r="C44" s="145"/>
      <c r="D44" s="145"/>
      <c r="E44" s="101"/>
      <c r="F44" s="101"/>
      <c r="M44" s="86"/>
    </row>
    <row r="45" spans="1:21" ht="13" thickBot="1">
      <c r="B45" s="148"/>
      <c r="C45" s="155"/>
      <c r="D45" s="149"/>
      <c r="E45" s="101"/>
      <c r="F45" s="101"/>
      <c r="K45" s="158"/>
      <c r="M45" s="86"/>
    </row>
    <row r="46" spans="1:21" ht="62.5">
      <c r="A46" s="86"/>
      <c r="B46" s="122"/>
      <c r="C46" s="159" t="s">
        <v>202</v>
      </c>
      <c r="D46" s="156" t="s">
        <v>190</v>
      </c>
      <c r="E46" s="157" t="s">
        <v>191</v>
      </c>
      <c r="F46" s="157" t="s">
        <v>86</v>
      </c>
      <c r="G46" s="157" t="s">
        <v>87</v>
      </c>
      <c r="H46" s="157" t="s">
        <v>218</v>
      </c>
      <c r="I46" s="157" t="s">
        <v>192</v>
      </c>
      <c r="J46" s="157" t="s">
        <v>193</v>
      </c>
      <c r="K46" s="159" t="s">
        <v>194</v>
      </c>
      <c r="L46" s="193" t="s">
        <v>12</v>
      </c>
      <c r="M46" s="160"/>
    </row>
    <row r="47" spans="1:21">
      <c r="B47" s="100" t="s">
        <v>13</v>
      </c>
      <c r="C47" s="162">
        <v>856695</v>
      </c>
      <c r="D47" s="161">
        <v>19913007.210000001</v>
      </c>
      <c r="E47" s="163">
        <v>1157483.73</v>
      </c>
      <c r="F47" s="164">
        <v>364393.04</v>
      </c>
      <c r="G47" s="162">
        <v>953593.95</v>
      </c>
      <c r="H47" s="165">
        <v>328287.51</v>
      </c>
      <c r="I47" s="161">
        <v>119959.95</v>
      </c>
      <c r="J47" s="164">
        <v>114390</v>
      </c>
      <c r="K47" s="164">
        <v>78000</v>
      </c>
      <c r="L47" s="95" t="s">
        <v>14</v>
      </c>
    </row>
    <row r="48" spans="1:21">
      <c r="B48" s="100" t="s">
        <v>40</v>
      </c>
      <c r="C48" s="162">
        <v>856695</v>
      </c>
      <c r="D48" s="161">
        <v>19913007.210000001</v>
      </c>
      <c r="E48" s="163">
        <v>1157483.73</v>
      </c>
      <c r="F48" s="164">
        <v>364393.04</v>
      </c>
      <c r="G48" s="162">
        <v>953593.95</v>
      </c>
      <c r="H48" s="165">
        <v>328287.51</v>
      </c>
      <c r="I48" s="161">
        <v>119959.95</v>
      </c>
      <c r="J48" s="164">
        <v>114390</v>
      </c>
      <c r="K48" s="164">
        <v>78000</v>
      </c>
      <c r="L48" s="95" t="s">
        <v>14</v>
      </c>
    </row>
    <row r="49" spans="1:12">
      <c r="B49" s="194" t="s">
        <v>71</v>
      </c>
      <c r="C49" s="66">
        <v>1000</v>
      </c>
      <c r="D49" s="166">
        <v>500</v>
      </c>
      <c r="E49" s="166">
        <v>500</v>
      </c>
      <c r="F49" s="166">
        <v>500</v>
      </c>
      <c r="G49" s="166">
        <v>500</v>
      </c>
      <c r="H49" s="166">
        <v>500</v>
      </c>
      <c r="I49" s="166">
        <v>300</v>
      </c>
      <c r="J49" s="121">
        <v>500</v>
      </c>
      <c r="K49" s="166">
        <v>500</v>
      </c>
      <c r="L49" s="95" t="s">
        <v>14</v>
      </c>
    </row>
    <row r="50" spans="1:12" ht="13" thickBot="1">
      <c r="A50" s="86"/>
      <c r="B50" s="103" t="s">
        <v>41</v>
      </c>
      <c r="C50" s="174">
        <v>0</v>
      </c>
      <c r="D50" s="43">
        <v>0</v>
      </c>
      <c r="E50" s="175">
        <v>0</v>
      </c>
      <c r="F50" s="176">
        <v>0</v>
      </c>
      <c r="G50" s="178">
        <v>0</v>
      </c>
      <c r="H50" s="43">
        <v>0</v>
      </c>
      <c r="I50" s="43">
        <v>0</v>
      </c>
      <c r="J50" s="176">
        <v>0</v>
      </c>
      <c r="K50" s="176">
        <v>0</v>
      </c>
      <c r="L50" s="172">
        <f>SUM(C50:K50)</f>
        <v>0</v>
      </c>
    </row>
    <row r="51" spans="1:12" ht="13" thickTop="1">
      <c r="A51" s="86"/>
      <c r="C51" s="81"/>
      <c r="D51" s="81"/>
      <c r="E51" s="81"/>
      <c r="F51" s="177"/>
      <c r="G51" s="177"/>
      <c r="H51" s="36"/>
      <c r="J51" s="179"/>
      <c r="K51" s="173"/>
      <c r="L51" s="179"/>
    </row>
    <row r="52" spans="1:12" hidden="1"/>
    <row r="53" spans="1:12" hidden="1"/>
    <row r="54" spans="1:12" hidden="1"/>
    <row r="55" spans="1:12" hidden="1"/>
    <row r="56" spans="1:12" hidden="1"/>
    <row r="57" spans="1:12" hidden="1"/>
    <row r="58" spans="1:12" hidden="1"/>
    <row r="59" spans="1:12" hidden="1"/>
    <row r="62" spans="1:12" ht="13">
      <c r="A62" s="150">
        <v>3</v>
      </c>
      <c r="B62" s="186" t="s">
        <v>88</v>
      </c>
    </row>
    <row r="63" spans="1:12" ht="13">
      <c r="A63" s="150"/>
      <c r="B63" s="201" t="s">
        <v>226</v>
      </c>
    </row>
    <row r="64" spans="1:12">
      <c r="B64" s="81" t="s">
        <v>241</v>
      </c>
    </row>
    <row r="65" spans="1:17">
      <c r="B65" s="204" t="s">
        <v>239</v>
      </c>
    </row>
    <row r="66" spans="1:17">
      <c r="B66" s="81" t="s">
        <v>229</v>
      </c>
    </row>
    <row r="67" spans="1:17">
      <c r="B67" s="81" t="s">
        <v>230</v>
      </c>
    </row>
    <row r="68" spans="1:17">
      <c r="B68" s="144" t="s">
        <v>195</v>
      </c>
      <c r="C68" s="145"/>
      <c r="D68" s="145"/>
    </row>
    <row r="70" spans="1:17" ht="50">
      <c r="B70" s="122"/>
      <c r="C70" s="197" t="s">
        <v>244</v>
      </c>
      <c r="D70" s="198" t="s">
        <v>223</v>
      </c>
      <c r="E70" s="197" t="s">
        <v>224</v>
      </c>
      <c r="F70" s="197" t="s">
        <v>225</v>
      </c>
      <c r="G70" s="199" t="s">
        <v>12</v>
      </c>
    </row>
    <row r="71" spans="1:17">
      <c r="B71" s="100" t="s">
        <v>13</v>
      </c>
      <c r="C71" s="162">
        <v>3999995.72</v>
      </c>
      <c r="D71" s="161">
        <v>582845.74</v>
      </c>
      <c r="E71" s="163">
        <v>118574.25</v>
      </c>
      <c r="F71" s="164">
        <v>50000</v>
      </c>
      <c r="G71" s="95" t="s">
        <v>14</v>
      </c>
    </row>
    <row r="72" spans="1:17">
      <c r="B72" s="100" t="s">
        <v>40</v>
      </c>
      <c r="C72" s="162">
        <v>3999995.72</v>
      </c>
      <c r="D72" s="161">
        <v>582845.74</v>
      </c>
      <c r="E72" s="163">
        <v>118574.25</v>
      </c>
      <c r="F72" s="164" t="s">
        <v>240</v>
      </c>
      <c r="G72" s="95" t="s">
        <v>14</v>
      </c>
    </row>
    <row r="73" spans="1:17">
      <c r="B73" s="194" t="s">
        <v>71</v>
      </c>
      <c r="C73" s="66">
        <v>500</v>
      </c>
      <c r="D73" s="166">
        <v>500</v>
      </c>
      <c r="E73" s="166">
        <v>300</v>
      </c>
      <c r="F73" s="166">
        <v>500</v>
      </c>
      <c r="G73" s="95" t="s">
        <v>14</v>
      </c>
    </row>
    <row r="74" spans="1:17" ht="13" thickBot="1">
      <c r="B74" s="103" t="s">
        <v>41</v>
      </c>
      <c r="C74" s="174">
        <v>0</v>
      </c>
      <c r="D74" s="43">
        <v>0</v>
      </c>
      <c r="E74" s="175">
        <v>0</v>
      </c>
      <c r="F74" s="200">
        <v>0</v>
      </c>
      <c r="G74" s="94">
        <f>SUM(C74:F74)</f>
        <v>0</v>
      </c>
    </row>
    <row r="75" spans="1:17" ht="13" thickTop="1"/>
    <row r="77" spans="1:17"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7" ht="13">
      <c r="A78" s="150">
        <v>4</v>
      </c>
      <c r="B78" s="186" t="s">
        <v>88</v>
      </c>
      <c r="C78" s="185"/>
      <c r="D78" s="185"/>
      <c r="E78" s="185"/>
    </row>
    <row r="79" spans="1:17">
      <c r="B79" s="111" t="s">
        <v>48</v>
      </c>
      <c r="Q79" s="120"/>
    </row>
    <row r="80" spans="1:17">
      <c r="B80" s="144" t="s">
        <v>195</v>
      </c>
      <c r="C80" s="145"/>
      <c r="D80" s="145"/>
    </row>
    <row r="81" spans="1:14" ht="13" thickBot="1">
      <c r="B81" s="111"/>
    </row>
    <row r="82" spans="1:14" ht="37.5">
      <c r="A82" s="86"/>
      <c r="B82" s="86"/>
      <c r="C82" s="112" t="s">
        <v>227</v>
      </c>
      <c r="D82" s="87" t="s">
        <v>139</v>
      </c>
      <c r="E82" s="87" t="s">
        <v>65</v>
      </c>
      <c r="F82" s="87" t="s">
        <v>66</v>
      </c>
      <c r="G82" s="87" t="s">
        <v>67</v>
      </c>
      <c r="H82" s="87" t="s">
        <v>68</v>
      </c>
      <c r="I82" s="87" t="s">
        <v>196</v>
      </c>
      <c r="J82" s="87" t="s">
        <v>197</v>
      </c>
      <c r="K82" s="151" t="s">
        <v>198</v>
      </c>
      <c r="L82" s="154"/>
      <c r="M82" s="120"/>
    </row>
    <row r="83" spans="1:14">
      <c r="B83" s="88" t="s">
        <v>53</v>
      </c>
      <c r="C83" s="138">
        <v>200000</v>
      </c>
      <c r="D83" s="138" t="s">
        <v>14</v>
      </c>
      <c r="E83" s="136" t="s">
        <v>69</v>
      </c>
      <c r="F83" s="136" t="s">
        <v>69</v>
      </c>
      <c r="G83" s="136" t="s">
        <v>69</v>
      </c>
      <c r="H83" s="136" t="s">
        <v>69</v>
      </c>
      <c r="I83" s="136" t="s">
        <v>69</v>
      </c>
      <c r="J83" s="136" t="s">
        <v>69</v>
      </c>
      <c r="K83" s="168" t="s">
        <v>69</v>
      </c>
      <c r="L83" s="153"/>
      <c r="M83" s="120"/>
    </row>
    <row r="84" spans="1:14">
      <c r="B84" s="88" t="s">
        <v>70</v>
      </c>
      <c r="C84" s="138" t="s">
        <v>14</v>
      </c>
      <c r="D84" s="138">
        <v>50000</v>
      </c>
      <c r="E84" s="136">
        <v>100000</v>
      </c>
      <c r="F84" s="138">
        <v>200000</v>
      </c>
      <c r="G84" s="138">
        <v>100000</v>
      </c>
      <c r="H84" s="136">
        <v>100000</v>
      </c>
      <c r="I84" s="138">
        <v>50000</v>
      </c>
      <c r="J84" s="138">
        <v>200000</v>
      </c>
      <c r="K84" s="162">
        <v>200000</v>
      </c>
      <c r="L84" s="153"/>
      <c r="M84" s="120"/>
    </row>
    <row r="85" spans="1:14">
      <c r="B85" s="88" t="s">
        <v>54</v>
      </c>
      <c r="C85" s="138">
        <v>100000</v>
      </c>
      <c r="D85" s="138">
        <v>50000</v>
      </c>
      <c r="E85" s="138">
        <v>50000</v>
      </c>
      <c r="F85" s="138">
        <v>100000</v>
      </c>
      <c r="G85" s="138">
        <v>50000</v>
      </c>
      <c r="H85" s="165">
        <v>50000</v>
      </c>
      <c r="I85" s="165">
        <v>50000</v>
      </c>
      <c r="J85" s="165">
        <v>50000</v>
      </c>
      <c r="K85" s="169">
        <v>50000</v>
      </c>
      <c r="L85" s="153"/>
      <c r="M85" s="182"/>
    </row>
    <row r="86" spans="1:14">
      <c r="B86" s="90" t="s">
        <v>71</v>
      </c>
      <c r="C86" s="166">
        <v>500</v>
      </c>
      <c r="D86" s="166">
        <v>500</v>
      </c>
      <c r="E86" s="166">
        <v>500</v>
      </c>
      <c r="F86" s="166">
        <v>500</v>
      </c>
      <c r="G86" s="166">
        <v>500</v>
      </c>
      <c r="H86" s="166">
        <v>500</v>
      </c>
      <c r="I86" s="166">
        <v>500</v>
      </c>
      <c r="J86" s="166">
        <v>500</v>
      </c>
      <c r="K86" s="170">
        <v>1000</v>
      </c>
      <c r="L86" s="153"/>
      <c r="M86" s="120"/>
    </row>
    <row r="87" spans="1:14" ht="13" thickBot="1">
      <c r="A87" s="86"/>
      <c r="B87" s="92" t="s">
        <v>41</v>
      </c>
      <c r="C87" s="93">
        <v>0</v>
      </c>
      <c r="D87" s="93">
        <v>0</v>
      </c>
      <c r="E87" s="93">
        <v>0</v>
      </c>
      <c r="F87" s="93">
        <v>0</v>
      </c>
      <c r="G87" s="93">
        <v>0</v>
      </c>
      <c r="H87" s="96">
        <v>0</v>
      </c>
      <c r="I87" s="96">
        <v>0</v>
      </c>
      <c r="J87" s="96">
        <v>0</v>
      </c>
      <c r="K87" s="96">
        <v>0</v>
      </c>
      <c r="L87" s="152"/>
      <c r="M87" s="120"/>
    </row>
    <row r="88" spans="1:14" ht="13.5" thickTop="1" thickBot="1">
      <c r="I88" s="81"/>
      <c r="J88" s="81"/>
      <c r="K88" s="81"/>
      <c r="L88" s="120"/>
    </row>
    <row r="89" spans="1:14" ht="50">
      <c r="C89" s="112" t="s">
        <v>199</v>
      </c>
      <c r="D89" s="112" t="s">
        <v>90</v>
      </c>
      <c r="E89" s="112" t="s">
        <v>91</v>
      </c>
      <c r="F89" s="112" t="s">
        <v>77</v>
      </c>
      <c r="G89" s="112" t="s">
        <v>92</v>
      </c>
      <c r="H89" s="112" t="s">
        <v>200</v>
      </c>
      <c r="I89" s="112" t="s">
        <v>228</v>
      </c>
      <c r="J89" s="181" t="s">
        <v>12</v>
      </c>
      <c r="K89" s="97"/>
      <c r="N89" s="120"/>
    </row>
    <row r="90" spans="1:14">
      <c r="C90" s="138">
        <v>200000</v>
      </c>
      <c r="D90" s="138" t="s">
        <v>14</v>
      </c>
      <c r="E90" s="136" t="s">
        <v>69</v>
      </c>
      <c r="F90" s="136" t="s">
        <v>69</v>
      </c>
      <c r="G90" s="136" t="s">
        <v>69</v>
      </c>
      <c r="H90" s="136" t="s">
        <v>69</v>
      </c>
      <c r="I90" s="136" t="s">
        <v>69</v>
      </c>
      <c r="J90" s="95" t="s">
        <v>14</v>
      </c>
      <c r="K90" s="97"/>
      <c r="N90" s="120"/>
    </row>
    <row r="91" spans="1:14">
      <c r="C91" s="138" t="s">
        <v>14</v>
      </c>
      <c r="D91" s="138">
        <v>50000</v>
      </c>
      <c r="E91" s="136">
        <v>100000</v>
      </c>
      <c r="F91" s="138">
        <v>200000</v>
      </c>
      <c r="G91" s="138">
        <v>100000</v>
      </c>
      <c r="H91" s="136">
        <v>100000</v>
      </c>
      <c r="I91" s="136">
        <v>100000</v>
      </c>
      <c r="J91" s="95" t="s">
        <v>14</v>
      </c>
      <c r="K91" s="98"/>
    </row>
    <row r="92" spans="1:14">
      <c r="C92" s="138">
        <v>100000</v>
      </c>
      <c r="D92" s="138">
        <v>50000</v>
      </c>
      <c r="E92" s="138">
        <v>50000</v>
      </c>
      <c r="F92" s="138">
        <v>50000</v>
      </c>
      <c r="G92" s="138">
        <v>50000</v>
      </c>
      <c r="H92" s="165">
        <v>50000</v>
      </c>
      <c r="I92" s="165">
        <v>50000</v>
      </c>
      <c r="J92" s="95" t="s">
        <v>14</v>
      </c>
      <c r="K92" s="97"/>
      <c r="L92" s="97"/>
    </row>
    <row r="93" spans="1:14">
      <c r="C93" s="166">
        <v>500</v>
      </c>
      <c r="D93" s="166">
        <v>500</v>
      </c>
      <c r="E93" s="166" t="s">
        <v>69</v>
      </c>
      <c r="F93" s="166">
        <v>500</v>
      </c>
      <c r="G93" s="166">
        <v>500</v>
      </c>
      <c r="H93" s="166">
        <v>500</v>
      </c>
      <c r="I93" s="166">
        <v>500</v>
      </c>
      <c r="J93" s="171" t="s">
        <v>14</v>
      </c>
      <c r="K93" s="99"/>
      <c r="L93" s="180"/>
    </row>
    <row r="94" spans="1:14" ht="13" thickBot="1">
      <c r="C94" s="93">
        <v>0</v>
      </c>
      <c r="D94" s="93">
        <v>0</v>
      </c>
      <c r="E94" s="93">
        <v>0</v>
      </c>
      <c r="F94" s="93">
        <v>0</v>
      </c>
      <c r="G94" s="93">
        <v>0</v>
      </c>
      <c r="H94" s="96"/>
      <c r="I94" s="96">
        <v>0</v>
      </c>
      <c r="J94" s="94">
        <f>SUM(C87:K87)+ SUM(C94:I94)</f>
        <v>0</v>
      </c>
    </row>
    <row r="95" spans="1:14" ht="13" thickTop="1"/>
    <row r="97" spans="1:12">
      <c r="B97" s="111" t="s">
        <v>222</v>
      </c>
    </row>
    <row r="98" spans="1:12" ht="13">
      <c r="B98" s="150" t="s">
        <v>201</v>
      </c>
      <c r="C98" s="196"/>
      <c r="D98" s="196"/>
      <c r="E98" s="196"/>
    </row>
    <row r="99" spans="1:12" ht="13">
      <c r="B99" s="150"/>
      <c r="C99" s="150"/>
      <c r="D99" s="150"/>
      <c r="E99" s="150"/>
      <c r="F99" s="81"/>
      <c r="G99" s="81"/>
      <c r="H99" s="81"/>
      <c r="I99" s="81"/>
      <c r="J99" s="81"/>
      <c r="L99" s="81"/>
    </row>
    <row r="100" spans="1:12">
      <c r="L100" s="81"/>
    </row>
    <row r="101" spans="1:12">
      <c r="K101" s="102"/>
    </row>
    <row r="102" spans="1:12" ht="13" thickBot="1">
      <c r="K102" s="102"/>
    </row>
    <row r="103" spans="1:12">
      <c r="C103" s="81"/>
      <c r="D103" s="104" t="s">
        <v>12</v>
      </c>
      <c r="K103" s="102"/>
    </row>
    <row r="104" spans="1:12">
      <c r="A104" s="86"/>
      <c r="B104" s="100" t="s">
        <v>26</v>
      </c>
      <c r="C104" s="38"/>
      <c r="D104" s="105">
        <f>L50+J94+L27+G74</f>
        <v>0</v>
      </c>
      <c r="E104" s="81"/>
      <c r="F104" s="36"/>
      <c r="G104" s="36"/>
      <c r="H104" s="36"/>
      <c r="I104" s="101"/>
      <c r="J104" s="81"/>
      <c r="K104" s="102"/>
    </row>
    <row r="105" spans="1:12">
      <c r="A105" s="86"/>
      <c r="B105" s="100" t="s">
        <v>234</v>
      </c>
      <c r="C105" s="38"/>
      <c r="D105" s="40">
        <v>0</v>
      </c>
      <c r="E105" s="81"/>
      <c r="F105" s="81"/>
      <c r="G105" s="81"/>
      <c r="H105" s="81"/>
      <c r="I105" s="81"/>
      <c r="J105" s="81"/>
      <c r="K105" s="81"/>
    </row>
    <row r="106" spans="1:12" ht="13" thickBot="1">
      <c r="B106" s="106" t="s">
        <v>27</v>
      </c>
      <c r="C106" s="42"/>
      <c r="D106" s="43">
        <f>D104*D105</f>
        <v>0</v>
      </c>
      <c r="E106" s="81"/>
      <c r="F106" s="81"/>
      <c r="G106" s="81"/>
      <c r="H106" s="81"/>
      <c r="I106" s="81"/>
      <c r="J106" s="81"/>
      <c r="K106" s="81"/>
    </row>
    <row r="107" spans="1:12" ht="13.5" thickTop="1" thickBot="1">
      <c r="C107" s="99" t="s">
        <v>28</v>
      </c>
      <c r="D107" s="44">
        <f>D104-D106</f>
        <v>0</v>
      </c>
      <c r="E107" s="81"/>
      <c r="F107" s="81"/>
      <c r="G107" s="81"/>
      <c r="H107" s="81"/>
      <c r="I107" s="81"/>
      <c r="J107" s="81"/>
      <c r="K107" s="81"/>
    </row>
    <row r="108" spans="1:12" ht="13" thickTop="1">
      <c r="C108" s="81"/>
      <c r="D108" s="81"/>
      <c r="E108" s="81"/>
      <c r="F108" s="81"/>
      <c r="G108" s="81"/>
      <c r="H108" s="81"/>
      <c r="I108" s="81"/>
      <c r="J108" s="81"/>
      <c r="K108" s="81"/>
    </row>
    <row r="109" spans="1:12">
      <c r="C109" s="81"/>
      <c r="D109" s="81"/>
      <c r="E109" s="81"/>
      <c r="F109" s="81"/>
      <c r="G109" s="81"/>
      <c r="H109" s="81"/>
      <c r="I109" s="81"/>
      <c r="J109" s="81"/>
      <c r="K109" s="81"/>
    </row>
    <row r="110" spans="1:12">
      <c r="C110" s="81"/>
      <c r="D110" s="81"/>
      <c r="E110" s="81"/>
      <c r="F110" s="81"/>
      <c r="G110" s="81"/>
      <c r="H110" s="81"/>
      <c r="I110" s="81"/>
      <c r="J110" s="81"/>
      <c r="K110" s="81"/>
    </row>
  </sheetData>
  <mergeCells count="1">
    <mergeCell ref="B33:L33"/>
  </mergeCells>
  <phoneticPr fontId="2" type="noConversion"/>
  <pageMargins left="0.61" right="0.4" top="0.78" bottom="0.55000000000000004" header="0.51181102362204722" footer="0.3"/>
  <pageSetup paperSize="9" scale="64" fitToHeight="2" orientation="landscape" horizontalDpi="300" verticalDpi="300" r:id="rId1"/>
  <headerFooter alignWithMargins="0">
    <oddFooter>Strona &amp;P&amp;RZał. Nr 1a Formularze ofertowe cząstkowe</oddFooter>
  </headerFooter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K65"/>
  <sheetViews>
    <sheetView topLeftCell="A37" zoomScale="75" zoomScaleNormal="75" workbookViewId="0">
      <selection activeCell="F52" sqref="F52"/>
    </sheetView>
  </sheetViews>
  <sheetFormatPr defaultColWidth="8.81640625" defaultRowHeight="12.5"/>
  <cols>
    <col min="1" max="1" width="3.453125" style="45" customWidth="1"/>
    <col min="2" max="2" width="28.81640625" style="45" customWidth="1"/>
    <col min="3" max="7" width="17.453125" style="47" customWidth="1"/>
    <col min="8" max="8" width="19.54296875" style="47" customWidth="1"/>
    <col min="9" max="10" width="17.453125" style="47" customWidth="1"/>
    <col min="11" max="13" width="4.81640625" style="45" customWidth="1"/>
    <col min="14" max="16384" width="8.81640625" style="45"/>
  </cols>
  <sheetData>
    <row r="1" spans="1:9" ht="18">
      <c r="B1" s="46" t="s">
        <v>0</v>
      </c>
    </row>
    <row r="2" spans="1:9" ht="18">
      <c r="B2" s="48" t="s">
        <v>79</v>
      </c>
    </row>
    <row r="3" spans="1:9" ht="18">
      <c r="B3" s="85" t="s">
        <v>208</v>
      </c>
      <c r="C3" s="83"/>
      <c r="D3" s="83"/>
      <c r="E3" s="83"/>
      <c r="F3" s="83"/>
      <c r="G3" s="83"/>
      <c r="H3" s="83"/>
      <c r="I3" s="83"/>
    </row>
    <row r="5" spans="1:9" ht="18">
      <c r="B5" s="49"/>
    </row>
    <row r="6" spans="1:9" ht="13">
      <c r="A6" s="50">
        <v>1</v>
      </c>
      <c r="B6" s="183" t="s">
        <v>74</v>
      </c>
      <c r="C6" s="184"/>
      <c r="D6" s="47" t="s">
        <v>29</v>
      </c>
    </row>
    <row r="7" spans="1:9">
      <c r="B7" s="45" t="s">
        <v>30</v>
      </c>
    </row>
    <row r="8" spans="1:9">
      <c r="B8" s="45" t="s">
        <v>31</v>
      </c>
    </row>
    <row r="9" spans="1:9">
      <c r="B9" s="45" t="s">
        <v>32</v>
      </c>
    </row>
    <row r="10" spans="1:9">
      <c r="B10" s="45" t="s">
        <v>167</v>
      </c>
    </row>
    <row r="11" spans="1:9">
      <c r="B11" s="45" t="s">
        <v>169</v>
      </c>
    </row>
    <row r="12" spans="1:9">
      <c r="B12" s="45" t="s">
        <v>168</v>
      </c>
    </row>
    <row r="13" spans="1:9">
      <c r="B13" s="45" t="s">
        <v>33</v>
      </c>
    </row>
    <row r="14" spans="1:9">
      <c r="B14" s="45" t="s">
        <v>34</v>
      </c>
    </row>
    <row r="15" spans="1:9">
      <c r="B15" s="45" t="s">
        <v>35</v>
      </c>
      <c r="F15" s="45"/>
    </row>
    <row r="16" spans="1:9">
      <c r="B16" s="133" t="s">
        <v>81</v>
      </c>
      <c r="C16" s="108"/>
      <c r="D16" s="108"/>
      <c r="E16" s="108"/>
      <c r="F16" s="108"/>
    </row>
    <row r="17" spans="1:10" ht="13" thickBot="1">
      <c r="G17" s="45"/>
      <c r="H17" s="45"/>
      <c r="I17" s="45"/>
      <c r="J17" s="45"/>
    </row>
    <row r="18" spans="1:10" ht="50">
      <c r="B18" s="51"/>
      <c r="C18" s="52" t="s">
        <v>10</v>
      </c>
      <c r="D18" s="52" t="s">
        <v>11</v>
      </c>
      <c r="E18" s="52" t="s">
        <v>36</v>
      </c>
      <c r="F18" s="52" t="s">
        <v>37</v>
      </c>
      <c r="G18" s="52" t="s">
        <v>38</v>
      </c>
      <c r="H18" s="52" t="s">
        <v>39</v>
      </c>
      <c r="I18" s="52" t="s">
        <v>12</v>
      </c>
      <c r="J18" s="45"/>
    </row>
    <row r="19" spans="1:10">
      <c r="A19" s="51"/>
      <c r="B19" s="53" t="s">
        <v>13</v>
      </c>
      <c r="C19" s="25">
        <v>2530768</v>
      </c>
      <c r="D19" s="25">
        <v>389033</v>
      </c>
      <c r="E19" s="25">
        <v>30000</v>
      </c>
      <c r="F19" s="25">
        <v>119957.85</v>
      </c>
      <c r="G19" s="25">
        <v>3042</v>
      </c>
      <c r="H19" s="25">
        <v>10000</v>
      </c>
      <c r="I19" s="54" t="s">
        <v>14</v>
      </c>
      <c r="J19" s="45"/>
    </row>
    <row r="20" spans="1:10">
      <c r="B20" s="53" t="s">
        <v>40</v>
      </c>
      <c r="C20" s="25">
        <v>2530768</v>
      </c>
      <c r="D20" s="25">
        <v>389033</v>
      </c>
      <c r="E20" s="25">
        <v>30000</v>
      </c>
      <c r="F20" s="25">
        <v>119957.85</v>
      </c>
      <c r="G20" s="25">
        <v>3042</v>
      </c>
      <c r="H20" s="25">
        <v>10000</v>
      </c>
      <c r="I20" s="54" t="s">
        <v>14</v>
      </c>
      <c r="J20" s="45"/>
    </row>
    <row r="21" spans="1:10" ht="13" thickBot="1">
      <c r="B21" s="55" t="s">
        <v>41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7">
        <f>SUM(C21:H21)</f>
        <v>0</v>
      </c>
      <c r="J21" s="45"/>
    </row>
    <row r="22" spans="1:10" ht="13" thickTop="1">
      <c r="A22" s="51"/>
      <c r="C22" s="45"/>
      <c r="D22" s="45"/>
      <c r="E22" s="45"/>
      <c r="F22" s="45"/>
      <c r="G22" s="45"/>
      <c r="H22" s="45"/>
      <c r="I22" s="45"/>
      <c r="J22" s="45"/>
    </row>
    <row r="27" spans="1:10">
      <c r="B27" s="45" t="s">
        <v>170</v>
      </c>
    </row>
    <row r="28" spans="1:10">
      <c r="B28" s="45" t="s">
        <v>42</v>
      </c>
      <c r="F28" s="45"/>
      <c r="H28" s="45"/>
      <c r="I28" s="45"/>
      <c r="J28" s="45"/>
    </row>
    <row r="29" spans="1:10">
      <c r="B29" s="45" t="s">
        <v>43</v>
      </c>
    </row>
    <row r="30" spans="1:10">
      <c r="B30" s="133" t="s">
        <v>171</v>
      </c>
      <c r="C30" s="108"/>
      <c r="D30" s="108"/>
      <c r="E30" s="108"/>
    </row>
    <row r="31" spans="1:10" ht="13" thickBot="1">
      <c r="C31" s="127"/>
      <c r="D31" s="127"/>
    </row>
    <row r="32" spans="1:10" ht="37.5">
      <c r="B32" s="126"/>
      <c r="C32" s="52" t="s">
        <v>37</v>
      </c>
      <c r="D32" s="52" t="s">
        <v>38</v>
      </c>
      <c r="E32" s="124" t="s">
        <v>44</v>
      </c>
      <c r="F32" s="52" t="s">
        <v>214</v>
      </c>
      <c r="G32" s="52" t="s">
        <v>45</v>
      </c>
      <c r="H32" s="52" t="s">
        <v>46</v>
      </c>
      <c r="I32" s="52" t="s">
        <v>47</v>
      </c>
      <c r="J32" s="52" t="s">
        <v>12</v>
      </c>
    </row>
    <row r="33" spans="1:10">
      <c r="A33" s="51"/>
      <c r="B33" s="75" t="s">
        <v>13</v>
      </c>
      <c r="C33" s="190">
        <v>43851.93</v>
      </c>
      <c r="D33" s="191">
        <v>15795.51</v>
      </c>
      <c r="E33" s="189">
        <v>389033</v>
      </c>
      <c r="F33" s="136" t="s">
        <v>14</v>
      </c>
      <c r="G33" s="136">
        <v>10000</v>
      </c>
      <c r="H33" s="136" t="s">
        <v>14</v>
      </c>
      <c r="I33" s="138" t="s">
        <v>14</v>
      </c>
      <c r="J33" s="54" t="s">
        <v>14</v>
      </c>
    </row>
    <row r="34" spans="1:10">
      <c r="B34" s="75" t="s">
        <v>40</v>
      </c>
      <c r="C34" s="192">
        <v>43851.93</v>
      </c>
      <c r="D34" s="191">
        <v>15795.51</v>
      </c>
      <c r="E34" s="189">
        <v>50000</v>
      </c>
      <c r="F34" s="138">
        <v>30000</v>
      </c>
      <c r="G34" s="136">
        <v>10000</v>
      </c>
      <c r="H34" s="138">
        <v>30000</v>
      </c>
      <c r="I34" s="138">
        <v>5000</v>
      </c>
      <c r="J34" s="54" t="s">
        <v>14</v>
      </c>
    </row>
    <row r="35" spans="1:10" ht="13" thickBot="1">
      <c r="B35" s="123" t="s">
        <v>41</v>
      </c>
      <c r="C35" s="56">
        <v>0</v>
      </c>
      <c r="D35" s="125">
        <v>0</v>
      </c>
      <c r="E35" s="125">
        <v>0</v>
      </c>
      <c r="F35" s="56">
        <v>0</v>
      </c>
      <c r="G35" s="56">
        <v>0</v>
      </c>
      <c r="H35" s="56">
        <v>0</v>
      </c>
      <c r="I35" s="56">
        <v>0</v>
      </c>
      <c r="J35" s="57">
        <f>SUM(C35:I35)</f>
        <v>0</v>
      </c>
    </row>
    <row r="36" spans="1:10" ht="13" thickTop="1">
      <c r="A36" s="51"/>
      <c r="C36" s="45"/>
      <c r="D36" s="45"/>
      <c r="E36" s="45"/>
      <c r="F36" s="45"/>
      <c r="G36" s="45"/>
      <c r="H36" s="45"/>
      <c r="I36" s="45"/>
      <c r="J36" s="45"/>
    </row>
    <row r="37" spans="1:10">
      <c r="A37" s="51"/>
      <c r="C37" s="45"/>
      <c r="D37" s="45"/>
      <c r="E37" s="45"/>
      <c r="F37" s="45"/>
      <c r="G37" s="45"/>
      <c r="H37" s="45"/>
      <c r="I37" s="45"/>
      <c r="J37" s="45"/>
    </row>
    <row r="38" spans="1:10" ht="13">
      <c r="A38" s="50">
        <v>2</v>
      </c>
      <c r="B38" s="183" t="s">
        <v>48</v>
      </c>
      <c r="C38" s="184"/>
      <c r="D38" s="184"/>
      <c r="E38" s="184"/>
      <c r="F38" s="184"/>
      <c r="G38" s="184"/>
      <c r="H38" s="184"/>
      <c r="J38" s="45"/>
    </row>
    <row r="39" spans="1:10" ht="13">
      <c r="A39" s="50"/>
      <c r="B39" s="45" t="s">
        <v>172</v>
      </c>
      <c r="J39" s="45"/>
    </row>
    <row r="40" spans="1:10" ht="13">
      <c r="A40" s="50"/>
      <c r="B40" s="45" t="s">
        <v>173</v>
      </c>
      <c r="D40" s="45"/>
      <c r="E40" s="45"/>
      <c r="F40" s="45"/>
      <c r="G40" s="45"/>
      <c r="H40" s="45"/>
      <c r="I40" s="45"/>
      <c r="J40" s="45"/>
    </row>
    <row r="41" spans="1:10" ht="13">
      <c r="A41" s="50"/>
      <c r="B41" s="45" t="s">
        <v>49</v>
      </c>
      <c r="D41" s="45"/>
      <c r="E41" s="45"/>
      <c r="F41" s="45"/>
      <c r="G41" s="45"/>
      <c r="H41" s="45"/>
      <c r="I41" s="45"/>
      <c r="J41" s="45"/>
    </row>
    <row r="42" spans="1:10" ht="13">
      <c r="A42" s="50"/>
      <c r="B42" s="113" t="s">
        <v>215</v>
      </c>
      <c r="D42" s="45"/>
      <c r="E42" s="45"/>
      <c r="F42" s="45"/>
      <c r="G42" s="45"/>
      <c r="H42" s="45"/>
      <c r="I42" s="45"/>
      <c r="J42" s="45"/>
    </row>
    <row r="43" spans="1:10">
      <c r="B43" s="143" t="s">
        <v>50</v>
      </c>
      <c r="C43" s="108"/>
      <c r="D43" s="143"/>
      <c r="E43" s="45"/>
      <c r="F43" s="45"/>
      <c r="G43" s="45"/>
      <c r="H43" s="45"/>
      <c r="I43" s="45"/>
      <c r="J43" s="45"/>
    </row>
    <row r="44" spans="1:10">
      <c r="D44" s="45"/>
      <c r="E44" s="45"/>
      <c r="F44" s="45"/>
      <c r="G44" s="45"/>
      <c r="H44" s="45"/>
      <c r="I44" s="45"/>
      <c r="J44" s="45"/>
    </row>
    <row r="45" spans="1:10" ht="13" thickBot="1">
      <c r="D45" s="45"/>
      <c r="E45" s="45"/>
      <c r="F45" s="45"/>
      <c r="G45" s="45"/>
      <c r="H45" s="45"/>
      <c r="I45" s="45"/>
      <c r="J45" s="45"/>
    </row>
    <row r="46" spans="1:10" ht="37.5">
      <c r="A46" s="51"/>
      <c r="B46" s="51"/>
      <c r="C46" s="115" t="s">
        <v>76</v>
      </c>
      <c r="D46" s="60" t="s">
        <v>174</v>
      </c>
      <c r="E46" s="61" t="s">
        <v>175</v>
      </c>
      <c r="F46" s="61" t="s">
        <v>51</v>
      </c>
      <c r="G46" s="114" t="s">
        <v>176</v>
      </c>
      <c r="H46" s="115" t="s">
        <v>77</v>
      </c>
      <c r="I46" s="59" t="s">
        <v>52</v>
      </c>
      <c r="J46" s="52" t="s">
        <v>12</v>
      </c>
    </row>
    <row r="47" spans="1:10">
      <c r="B47" s="53" t="s">
        <v>53</v>
      </c>
      <c r="C47" s="62">
        <v>200000</v>
      </c>
      <c r="D47" s="63">
        <v>50000</v>
      </c>
      <c r="E47" s="62">
        <v>100000</v>
      </c>
      <c r="F47" s="62">
        <v>100000</v>
      </c>
      <c r="G47" s="62">
        <v>100000</v>
      </c>
      <c r="H47" s="62">
        <v>200000</v>
      </c>
      <c r="I47" s="64">
        <v>200000</v>
      </c>
      <c r="J47" s="65" t="s">
        <v>14</v>
      </c>
    </row>
    <row r="48" spans="1:10">
      <c r="B48" s="53" t="s">
        <v>54</v>
      </c>
      <c r="C48" s="25">
        <v>100000</v>
      </c>
      <c r="D48" s="25">
        <v>50000</v>
      </c>
      <c r="E48" s="25">
        <v>50000</v>
      </c>
      <c r="F48" s="25">
        <v>50000</v>
      </c>
      <c r="G48" s="25">
        <v>50000</v>
      </c>
      <c r="H48" s="25">
        <v>100000</v>
      </c>
      <c r="I48" s="66">
        <v>100000</v>
      </c>
      <c r="J48" s="54" t="s">
        <v>14</v>
      </c>
    </row>
    <row r="49" spans="1:11">
      <c r="B49" s="90" t="s">
        <v>71</v>
      </c>
      <c r="C49" s="67">
        <v>500</v>
      </c>
      <c r="D49" s="68">
        <v>500</v>
      </c>
      <c r="E49" s="67">
        <v>500</v>
      </c>
      <c r="F49" s="67" t="s">
        <v>14</v>
      </c>
      <c r="G49" s="67">
        <v>500</v>
      </c>
      <c r="H49" s="67">
        <v>500</v>
      </c>
      <c r="I49" s="67">
        <v>500</v>
      </c>
      <c r="J49" s="54" t="s">
        <v>14</v>
      </c>
    </row>
    <row r="50" spans="1:11" ht="13" thickBot="1">
      <c r="A50" s="51"/>
      <c r="B50" s="55" t="s">
        <v>41</v>
      </c>
      <c r="C50" s="56">
        <v>0</v>
      </c>
      <c r="D50" s="69">
        <v>0</v>
      </c>
      <c r="E50" s="70">
        <v>0</v>
      </c>
      <c r="F50" s="70">
        <v>0</v>
      </c>
      <c r="G50" s="71">
        <v>0</v>
      </c>
      <c r="H50" s="56">
        <v>0</v>
      </c>
      <c r="I50" s="69">
        <v>0</v>
      </c>
      <c r="J50" s="72">
        <f>SUM(C50:I50)</f>
        <v>0</v>
      </c>
    </row>
    <row r="51" spans="1:11" ht="13" thickTop="1">
      <c r="D51" s="45"/>
      <c r="E51" s="45"/>
      <c r="F51" s="45"/>
      <c r="G51" s="45"/>
      <c r="H51" s="45"/>
      <c r="I51" s="45"/>
      <c r="J51" s="73"/>
    </row>
    <row r="52" spans="1:11">
      <c r="D52" s="45"/>
      <c r="E52" s="45"/>
      <c r="F52" s="45"/>
      <c r="G52" s="45"/>
      <c r="H52" s="45"/>
      <c r="I52" s="45"/>
      <c r="J52" s="73"/>
    </row>
    <row r="53" spans="1:11">
      <c r="D53" s="45"/>
      <c r="E53" s="45"/>
      <c r="F53" s="45"/>
      <c r="G53" s="45"/>
      <c r="H53" s="45"/>
      <c r="I53" s="45"/>
      <c r="J53" s="73"/>
    </row>
    <row r="54" spans="1:11">
      <c r="D54" s="45"/>
      <c r="E54" s="45"/>
      <c r="F54" s="45"/>
      <c r="G54" s="45"/>
      <c r="H54" s="45"/>
      <c r="I54" s="45"/>
      <c r="J54" s="73"/>
    </row>
    <row r="55" spans="1:11">
      <c r="D55" s="45"/>
      <c r="E55" s="45"/>
      <c r="F55" s="45"/>
      <c r="G55" s="45"/>
      <c r="H55" s="45"/>
      <c r="I55" s="45"/>
      <c r="J55" s="73"/>
    </row>
    <row r="56" spans="1:11" ht="13" thickBot="1">
      <c r="D56" s="45"/>
      <c r="E56" s="45"/>
      <c r="F56" s="45"/>
      <c r="G56" s="45"/>
      <c r="H56" s="45"/>
      <c r="I56" s="45"/>
      <c r="J56" s="45"/>
    </row>
    <row r="57" spans="1:11" ht="13">
      <c r="A57" s="50"/>
      <c r="C57" s="45"/>
      <c r="D57" s="74" t="s">
        <v>12</v>
      </c>
      <c r="K57" s="47"/>
    </row>
    <row r="58" spans="1:11">
      <c r="B58" s="75" t="s">
        <v>26</v>
      </c>
      <c r="C58" s="38"/>
      <c r="D58" s="76">
        <f>I21+J35+J50</f>
        <v>0</v>
      </c>
      <c r="E58" s="36"/>
      <c r="F58" s="36"/>
      <c r="G58" s="35"/>
      <c r="H58" s="35"/>
      <c r="I58" s="35"/>
      <c r="J58" s="35"/>
      <c r="K58" s="35"/>
    </row>
    <row r="59" spans="1:11">
      <c r="B59" s="75" t="s">
        <v>235</v>
      </c>
      <c r="C59" s="38"/>
      <c r="D59" s="40"/>
      <c r="E59" s="77"/>
      <c r="F59" s="77"/>
      <c r="G59" s="77"/>
      <c r="H59" s="77"/>
      <c r="I59" s="77"/>
      <c r="J59" s="77"/>
      <c r="K59" s="77"/>
    </row>
    <row r="60" spans="1:11" ht="13" thickBot="1">
      <c r="B60" s="78" t="s">
        <v>27</v>
      </c>
      <c r="C60" s="42"/>
      <c r="D60" s="43">
        <f>D58*D59</f>
        <v>0</v>
      </c>
      <c r="E60" s="58"/>
      <c r="F60" s="58"/>
      <c r="G60" s="58"/>
      <c r="H60" s="58"/>
      <c r="I60" s="58"/>
      <c r="J60" s="58"/>
      <c r="K60" s="58"/>
    </row>
    <row r="61" spans="1:11" ht="13.5" thickTop="1" thickBot="1">
      <c r="C61" s="79" t="s">
        <v>28</v>
      </c>
      <c r="D61" s="44">
        <f>D58-D60</f>
        <v>0</v>
      </c>
      <c r="E61" s="58"/>
      <c r="F61" s="58"/>
      <c r="G61" s="58"/>
      <c r="H61" s="58"/>
      <c r="I61" s="58"/>
      <c r="J61" s="58"/>
      <c r="K61" s="58"/>
    </row>
    <row r="62" spans="1:11" ht="13" thickTop="1">
      <c r="K62" s="47"/>
    </row>
    <row r="63" spans="1:11">
      <c r="B63" s="80"/>
      <c r="C63" s="77"/>
      <c r="D63" s="77"/>
      <c r="J63" s="77"/>
    </row>
    <row r="64" spans="1:11">
      <c r="B64" s="80"/>
      <c r="C64" s="58"/>
      <c r="D64" s="58"/>
      <c r="J64" s="58"/>
    </row>
    <row r="65" spans="2:10">
      <c r="B65" s="80"/>
      <c r="C65" s="58"/>
      <c r="D65" s="58"/>
      <c r="J65" s="58"/>
    </row>
  </sheetData>
  <phoneticPr fontId="2" type="noConversion"/>
  <pageMargins left="0.55000000000000004" right="0.49" top="0.78" bottom="0.55000000000000004" header="0.51181102362204722" footer="0.3"/>
  <pageSetup paperSize="9" scale="73" fitToHeight="4" orientation="landscape" horizontalDpi="300" verticalDpi="300" r:id="rId1"/>
  <headerFooter alignWithMargins="0">
    <oddFooter>Strona &amp;P&amp;RZał. Nr 1a Formularze ofertowe cząstkowe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L173"/>
  <sheetViews>
    <sheetView tabSelected="1" topLeftCell="A142" zoomScale="75" zoomScaleNormal="75" workbookViewId="0">
      <selection activeCell="F156" sqref="F156"/>
    </sheetView>
  </sheetViews>
  <sheetFormatPr defaultColWidth="8.81640625" defaultRowHeight="12.5"/>
  <cols>
    <col min="1" max="1" width="3.453125" style="1" customWidth="1"/>
    <col min="2" max="2" width="27" style="1" customWidth="1"/>
    <col min="3" max="8" width="16.453125" style="3" customWidth="1"/>
    <col min="9" max="9" width="16.453125" style="1" customWidth="1"/>
    <col min="10" max="16384" width="8.81640625" style="1"/>
  </cols>
  <sheetData>
    <row r="1" spans="1:8" ht="18">
      <c r="B1" s="2" t="s">
        <v>0</v>
      </c>
    </row>
    <row r="2" spans="1:8" ht="18">
      <c r="B2" s="5" t="s">
        <v>78</v>
      </c>
    </row>
    <row r="3" spans="1:8" ht="18">
      <c r="B3" s="85" t="s">
        <v>208</v>
      </c>
      <c r="C3" s="83"/>
      <c r="D3" s="83"/>
      <c r="E3" s="83"/>
      <c r="F3" s="83"/>
      <c r="G3" s="83"/>
      <c r="H3" s="83"/>
    </row>
    <row r="5" spans="1:8" ht="13">
      <c r="A5" s="6">
        <v>1</v>
      </c>
      <c r="B5" s="7" t="s">
        <v>1</v>
      </c>
      <c r="C5" s="8" t="s">
        <v>93</v>
      </c>
      <c r="D5" s="9"/>
      <c r="E5" s="9"/>
    </row>
    <row r="6" spans="1:8" ht="13">
      <c r="A6" s="6"/>
      <c r="B6" s="10" t="s">
        <v>2</v>
      </c>
      <c r="C6" s="11" t="s">
        <v>94</v>
      </c>
      <c r="D6" s="11"/>
      <c r="E6" s="11"/>
    </row>
    <row r="7" spans="1:8" ht="13">
      <c r="A7" s="6"/>
      <c r="B7" s="10" t="s">
        <v>3</v>
      </c>
      <c r="C7" s="11" t="s">
        <v>211</v>
      </c>
      <c r="D7" s="11"/>
      <c r="E7" s="11"/>
    </row>
    <row r="8" spans="1:8" ht="13">
      <c r="A8" s="6"/>
      <c r="B8" s="10" t="s">
        <v>4</v>
      </c>
      <c r="C8" s="11" t="s">
        <v>95</v>
      </c>
    </row>
    <row r="9" spans="1:8" ht="13">
      <c r="A9" s="6"/>
      <c r="B9" s="11"/>
      <c r="C9" s="11" t="s">
        <v>161</v>
      </c>
    </row>
    <row r="10" spans="1:8" ht="13">
      <c r="A10" s="6"/>
      <c r="B10" s="10" t="s">
        <v>5</v>
      </c>
      <c r="C10" s="11" t="s">
        <v>210</v>
      </c>
    </row>
    <row r="11" spans="1:8" ht="13">
      <c r="A11" s="6"/>
      <c r="B11" s="10" t="s">
        <v>6</v>
      </c>
      <c r="C11" s="11" t="s">
        <v>152</v>
      </c>
    </row>
    <row r="12" spans="1:8" ht="13">
      <c r="A12" s="6"/>
      <c r="B12" s="10" t="s">
        <v>7</v>
      </c>
      <c r="C12" s="11" t="s">
        <v>162</v>
      </c>
      <c r="F12" s="9"/>
    </row>
    <row r="13" spans="1:8" ht="13">
      <c r="A13" s="6"/>
      <c r="B13" s="12" t="s">
        <v>96</v>
      </c>
      <c r="C13" s="110" t="s">
        <v>82</v>
      </c>
    </row>
    <row r="14" spans="1:8" ht="13">
      <c r="A14" s="6"/>
      <c r="B14" s="10" t="s">
        <v>9</v>
      </c>
      <c r="C14" s="107" t="s">
        <v>163</v>
      </c>
    </row>
    <row r="15" spans="1:8" ht="13">
      <c r="A15" s="6"/>
      <c r="B15" s="10"/>
      <c r="C15" s="11"/>
    </row>
    <row r="16" spans="1:8" ht="13.5" thickBot="1">
      <c r="A16" s="6"/>
    </row>
    <row r="17" spans="1:10" ht="50">
      <c r="A17" s="14"/>
      <c r="B17" s="15"/>
      <c r="C17" s="16" t="s">
        <v>10</v>
      </c>
      <c r="D17" s="135" t="s">
        <v>164</v>
      </c>
      <c r="E17" s="16" t="s">
        <v>165</v>
      </c>
      <c r="F17" s="16" t="s">
        <v>212</v>
      </c>
      <c r="G17" s="17" t="s">
        <v>12</v>
      </c>
      <c r="H17" s="139"/>
      <c r="I17" s="15"/>
      <c r="J17" s="15"/>
    </row>
    <row r="18" spans="1:10" ht="13">
      <c r="A18" s="14"/>
      <c r="B18" s="18" t="s">
        <v>13</v>
      </c>
      <c r="C18" s="19">
        <v>8755200</v>
      </c>
      <c r="D18" s="19">
        <v>960571.15</v>
      </c>
      <c r="E18" s="19">
        <v>132445.41</v>
      </c>
      <c r="F18" s="19">
        <v>84715.67</v>
      </c>
      <c r="G18" s="20" t="s">
        <v>14</v>
      </c>
      <c r="I18" s="15"/>
      <c r="J18" s="15"/>
    </row>
    <row r="19" spans="1:10" ht="13">
      <c r="A19" s="14"/>
      <c r="B19" s="18" t="s">
        <v>15</v>
      </c>
      <c r="C19" s="19">
        <v>8755200</v>
      </c>
      <c r="D19" s="19">
        <v>960571.15</v>
      </c>
      <c r="E19" s="19">
        <v>132445.41</v>
      </c>
      <c r="F19" s="19">
        <v>84715.67</v>
      </c>
      <c r="G19" s="20" t="s">
        <v>14</v>
      </c>
      <c r="I19" s="15"/>
      <c r="J19" s="15"/>
    </row>
    <row r="20" spans="1:10" ht="13">
      <c r="A20" s="14"/>
      <c r="B20" s="21" t="s">
        <v>100</v>
      </c>
      <c r="C20" s="117">
        <v>0</v>
      </c>
      <c r="D20" s="117">
        <v>0</v>
      </c>
      <c r="E20" s="117">
        <v>0</v>
      </c>
      <c r="F20" s="117">
        <v>0</v>
      </c>
      <c r="G20" s="116">
        <f>SUM(C20:F20)</f>
        <v>0</v>
      </c>
      <c r="I20" s="15"/>
      <c r="J20" s="15"/>
    </row>
    <row r="21" spans="1:10" ht="13">
      <c r="A21" s="14"/>
      <c r="B21" s="14"/>
      <c r="C21" s="14"/>
      <c r="D21" s="14"/>
      <c r="E21" s="14"/>
      <c r="F21" s="14"/>
      <c r="G21" s="14"/>
      <c r="I21" s="15"/>
      <c r="J21" s="15"/>
    </row>
    <row r="22" spans="1:10" ht="13">
      <c r="A22" s="14"/>
      <c r="B22" s="14"/>
      <c r="C22" s="14"/>
      <c r="D22" s="14"/>
      <c r="E22" s="14"/>
      <c r="F22" s="14"/>
      <c r="G22" s="14"/>
      <c r="I22" s="15"/>
      <c r="J22" s="15"/>
    </row>
    <row r="23" spans="1:10" ht="13">
      <c r="A23" s="14">
        <v>2</v>
      </c>
      <c r="B23" s="7" t="s">
        <v>1</v>
      </c>
      <c r="C23" s="8" t="s">
        <v>141</v>
      </c>
      <c r="D23" s="8"/>
      <c r="E23" s="8"/>
      <c r="F23" s="22"/>
      <c r="I23" s="15"/>
      <c r="J23" s="15"/>
    </row>
    <row r="24" spans="1:10" ht="13">
      <c r="A24" s="14"/>
      <c r="B24" s="10" t="s">
        <v>2</v>
      </c>
      <c r="C24" s="11" t="s">
        <v>97</v>
      </c>
      <c r="D24" s="22"/>
      <c r="E24" s="22"/>
      <c r="F24" s="22"/>
      <c r="G24" s="22"/>
      <c r="I24" s="15"/>
      <c r="J24" s="15"/>
    </row>
    <row r="25" spans="1:10" ht="13">
      <c r="A25" s="14"/>
      <c r="B25" s="10" t="s">
        <v>3</v>
      </c>
      <c r="C25" s="11" t="s">
        <v>153</v>
      </c>
      <c r="D25" s="22"/>
      <c r="E25" s="22"/>
      <c r="F25" s="22"/>
      <c r="G25" s="22"/>
      <c r="I25" s="15"/>
      <c r="J25" s="15"/>
    </row>
    <row r="26" spans="1:10" ht="13">
      <c r="A26" s="6"/>
      <c r="B26" s="10" t="s">
        <v>4</v>
      </c>
      <c r="C26" s="11" t="s">
        <v>98</v>
      </c>
      <c r="D26" s="11"/>
      <c r="E26" s="11"/>
      <c r="F26" s="11"/>
      <c r="G26" s="11"/>
    </row>
    <row r="27" spans="1:10" ht="13">
      <c r="A27" s="6"/>
      <c r="B27" s="10" t="s">
        <v>5</v>
      </c>
      <c r="C27" s="107" t="s">
        <v>154</v>
      </c>
      <c r="D27" s="11"/>
      <c r="E27" s="11"/>
      <c r="F27" s="11"/>
      <c r="G27" s="11"/>
    </row>
    <row r="28" spans="1:10" ht="13">
      <c r="A28" s="6"/>
      <c r="B28" s="10" t="s">
        <v>6</v>
      </c>
      <c r="C28" s="11" t="s">
        <v>16</v>
      </c>
      <c r="D28" s="11"/>
      <c r="E28" s="11"/>
      <c r="F28" s="11"/>
      <c r="G28" s="11"/>
    </row>
    <row r="29" spans="1:10" ht="13">
      <c r="A29" s="6"/>
      <c r="B29" s="10" t="s">
        <v>7</v>
      </c>
      <c r="C29" s="11" t="s">
        <v>99</v>
      </c>
      <c r="D29" s="11"/>
      <c r="E29" s="11"/>
      <c r="F29" s="11"/>
      <c r="G29" s="11"/>
    </row>
    <row r="30" spans="1:10" ht="13">
      <c r="A30" s="6"/>
      <c r="B30" s="10"/>
      <c r="C30" s="11" t="s">
        <v>155</v>
      </c>
      <c r="D30" s="11"/>
      <c r="E30" s="11"/>
      <c r="F30" s="11"/>
      <c r="G30" s="11"/>
    </row>
    <row r="31" spans="1:10" ht="13">
      <c r="A31" s="6"/>
      <c r="B31" s="12" t="s">
        <v>96</v>
      </c>
      <c r="C31" s="110" t="s">
        <v>83</v>
      </c>
      <c r="D31" s="23"/>
      <c r="E31" s="13"/>
      <c r="F31" s="11"/>
      <c r="G31" s="11"/>
    </row>
    <row r="32" spans="1:10" ht="13">
      <c r="A32" s="6"/>
      <c r="B32" s="10" t="s">
        <v>9</v>
      </c>
      <c r="C32" s="107" t="s">
        <v>159</v>
      </c>
      <c r="D32" s="11"/>
      <c r="E32" s="11"/>
      <c r="F32" s="11"/>
      <c r="G32" s="11"/>
    </row>
    <row r="33" spans="1:7" ht="13">
      <c r="A33" s="6"/>
      <c r="C33" s="107" t="s">
        <v>158</v>
      </c>
    </row>
    <row r="34" spans="1:7" ht="13.5" thickBot="1">
      <c r="A34" s="6"/>
    </row>
    <row r="35" spans="1:7" ht="37.5">
      <c r="A35" s="14"/>
      <c r="B35" s="15"/>
      <c r="C35" s="16" t="s">
        <v>10</v>
      </c>
      <c r="D35" s="16" t="s">
        <v>11</v>
      </c>
      <c r="E35" s="16" t="s">
        <v>17</v>
      </c>
      <c r="F35" s="17" t="s">
        <v>12</v>
      </c>
    </row>
    <row r="36" spans="1:7" ht="13">
      <c r="A36" s="14"/>
      <c r="B36" s="18" t="s">
        <v>13</v>
      </c>
      <c r="C36" s="19">
        <v>2100000</v>
      </c>
      <c r="D36" s="19">
        <v>1453979</v>
      </c>
      <c r="E36" s="19">
        <v>1000000</v>
      </c>
      <c r="F36" s="20" t="s">
        <v>14</v>
      </c>
    </row>
    <row r="37" spans="1:7" ht="13">
      <c r="A37" s="14"/>
      <c r="B37" s="18" t="s">
        <v>15</v>
      </c>
      <c r="C37" s="19">
        <v>2100000</v>
      </c>
      <c r="D37" s="19">
        <v>1453979</v>
      </c>
      <c r="E37" s="19">
        <v>1000000</v>
      </c>
      <c r="F37" s="20" t="s">
        <v>14</v>
      </c>
    </row>
    <row r="38" spans="1:7" ht="13">
      <c r="A38" s="6"/>
      <c r="B38" s="21" t="s">
        <v>100</v>
      </c>
      <c r="C38" s="118">
        <v>0</v>
      </c>
      <c r="D38" s="118">
        <v>0</v>
      </c>
      <c r="E38" s="118">
        <v>0</v>
      </c>
      <c r="F38" s="116">
        <f>SUM(C38:E38)</f>
        <v>0</v>
      </c>
    </row>
    <row r="39" spans="1:7" ht="13">
      <c r="A39" s="6"/>
      <c r="B39" s="6"/>
      <c r="C39" s="6"/>
      <c r="D39" s="6"/>
      <c r="E39" s="6"/>
      <c r="F39" s="6"/>
      <c r="G39" s="6"/>
    </row>
    <row r="40" spans="1:7" ht="13">
      <c r="A40" s="6"/>
    </row>
    <row r="41" spans="1:7" ht="13">
      <c r="A41" s="6">
        <v>3</v>
      </c>
      <c r="B41" s="7" t="s">
        <v>1</v>
      </c>
      <c r="C41" s="8" t="s">
        <v>101</v>
      </c>
      <c r="D41" s="22"/>
      <c r="E41" s="22"/>
      <c r="F41" s="22"/>
    </row>
    <row r="42" spans="1:7" ht="13">
      <c r="A42" s="6"/>
      <c r="B42" s="10" t="s">
        <v>2</v>
      </c>
      <c r="C42" s="11" t="s">
        <v>142</v>
      </c>
      <c r="D42" s="22"/>
      <c r="E42" s="22"/>
      <c r="F42" s="22"/>
      <c r="G42" s="22"/>
    </row>
    <row r="43" spans="1:7" ht="13">
      <c r="A43" s="6"/>
      <c r="B43" s="10" t="s">
        <v>3</v>
      </c>
      <c r="C43" s="107" t="s">
        <v>102</v>
      </c>
      <c r="D43" s="22"/>
      <c r="E43" s="22"/>
      <c r="F43" s="22"/>
      <c r="G43" s="22"/>
    </row>
    <row r="44" spans="1:7" ht="13">
      <c r="A44" s="6"/>
      <c r="B44" s="10" t="s">
        <v>4</v>
      </c>
      <c r="C44" s="11" t="s">
        <v>156</v>
      </c>
      <c r="D44" s="11"/>
      <c r="E44" s="11"/>
      <c r="F44" s="11"/>
      <c r="G44" s="11"/>
    </row>
    <row r="45" spans="1:7" ht="13">
      <c r="A45" s="6"/>
      <c r="B45" s="10" t="s">
        <v>5</v>
      </c>
      <c r="C45" s="107" t="s">
        <v>206</v>
      </c>
      <c r="D45" s="11"/>
      <c r="E45" s="11"/>
      <c r="F45" s="11"/>
      <c r="G45" s="11"/>
    </row>
    <row r="46" spans="1:7" ht="13">
      <c r="A46" s="6"/>
      <c r="B46" s="10" t="s">
        <v>6</v>
      </c>
      <c r="C46" s="11" t="s">
        <v>103</v>
      </c>
      <c r="D46" s="11"/>
      <c r="E46" s="11"/>
      <c r="F46" s="11"/>
      <c r="G46" s="11"/>
    </row>
    <row r="47" spans="1:7" ht="13">
      <c r="A47" s="6"/>
      <c r="B47" s="10" t="s">
        <v>7</v>
      </c>
      <c r="C47" s="11" t="s">
        <v>157</v>
      </c>
      <c r="D47" s="11"/>
      <c r="E47" s="11"/>
      <c r="F47" s="11"/>
      <c r="G47" s="11"/>
    </row>
    <row r="48" spans="1:7" ht="13">
      <c r="A48" s="6"/>
      <c r="B48" s="12" t="s">
        <v>96</v>
      </c>
      <c r="C48" s="13" t="s">
        <v>8</v>
      </c>
      <c r="D48" s="11"/>
      <c r="E48" s="11"/>
      <c r="F48" s="11"/>
      <c r="G48" s="11"/>
    </row>
    <row r="49" spans="1:8" ht="13">
      <c r="A49" s="6"/>
      <c r="B49" s="10" t="s">
        <v>9</v>
      </c>
      <c r="C49" s="11" t="s">
        <v>104</v>
      </c>
      <c r="D49" s="11"/>
      <c r="E49" s="11"/>
      <c r="F49" s="11"/>
      <c r="G49" s="11"/>
    </row>
    <row r="50" spans="1:8" ht="13">
      <c r="A50" s="6"/>
      <c r="C50" s="3" t="s">
        <v>105</v>
      </c>
    </row>
    <row r="51" spans="1:8" ht="13">
      <c r="A51" s="6"/>
      <c r="C51" s="109" t="s">
        <v>75</v>
      </c>
    </row>
    <row r="52" spans="1:8" ht="13.5" thickBot="1">
      <c r="A52" s="6"/>
    </row>
    <row r="53" spans="1:8" ht="37.5">
      <c r="A53" s="6"/>
      <c r="C53" s="24" t="s">
        <v>10</v>
      </c>
      <c r="D53" s="24" t="s">
        <v>11</v>
      </c>
      <c r="E53" s="16" t="s">
        <v>106</v>
      </c>
      <c r="F53" s="17" t="s">
        <v>12</v>
      </c>
    </row>
    <row r="54" spans="1:8" ht="13">
      <c r="A54" s="6"/>
      <c r="B54" s="18" t="s">
        <v>13</v>
      </c>
      <c r="C54" s="25">
        <v>7700000</v>
      </c>
      <c r="D54" s="25">
        <v>368000</v>
      </c>
      <c r="E54" s="19">
        <v>2200000</v>
      </c>
      <c r="F54" s="20" t="s">
        <v>14</v>
      </c>
    </row>
    <row r="55" spans="1:8" ht="13">
      <c r="A55" s="6"/>
      <c r="B55" s="18" t="s">
        <v>15</v>
      </c>
      <c r="C55" s="25">
        <f>C54</f>
        <v>7700000</v>
      </c>
      <c r="D55" s="25">
        <f>D54</f>
        <v>368000</v>
      </c>
      <c r="E55" s="19">
        <v>2200000</v>
      </c>
      <c r="F55" s="20" t="s">
        <v>14</v>
      </c>
    </row>
    <row r="56" spans="1:8" ht="13">
      <c r="A56" s="6"/>
      <c r="B56" s="21" t="s">
        <v>100</v>
      </c>
      <c r="C56" s="119">
        <v>0</v>
      </c>
      <c r="D56" s="119">
        <v>0</v>
      </c>
      <c r="E56" s="119">
        <v>0</v>
      </c>
      <c r="F56" s="116">
        <f>SUM(C56:E56)</f>
        <v>0</v>
      </c>
    </row>
    <row r="57" spans="1:8" ht="13">
      <c r="A57" s="6"/>
      <c r="B57" s="6"/>
      <c r="C57" s="6"/>
      <c r="D57" s="6"/>
      <c r="E57" s="6"/>
      <c r="F57" s="6"/>
      <c r="G57" s="6"/>
      <c r="H57" s="6"/>
    </row>
    <row r="58" spans="1:8" ht="13">
      <c r="A58" s="6"/>
      <c r="C58" s="1"/>
      <c r="D58" s="1"/>
      <c r="E58" s="1"/>
      <c r="F58" s="1"/>
      <c r="G58" s="1"/>
    </row>
    <row r="59" spans="1:8" ht="13">
      <c r="A59" s="6">
        <v>4</v>
      </c>
      <c r="B59" s="7" t="s">
        <v>1</v>
      </c>
      <c r="C59" s="8" t="s">
        <v>107</v>
      </c>
      <c r="D59" s="22"/>
      <c r="E59" s="22"/>
      <c r="F59" s="22"/>
      <c r="G59" s="22"/>
    </row>
    <row r="60" spans="1:8" ht="13">
      <c r="A60" s="6"/>
      <c r="B60" s="10" t="s">
        <v>2</v>
      </c>
      <c r="C60" s="11" t="s">
        <v>108</v>
      </c>
      <c r="D60" s="22"/>
      <c r="E60" s="22"/>
      <c r="F60" s="22"/>
      <c r="G60" s="22"/>
    </row>
    <row r="61" spans="1:8" ht="13">
      <c r="A61" s="6"/>
      <c r="B61" s="10" t="s">
        <v>3</v>
      </c>
      <c r="C61" s="107" t="s">
        <v>143</v>
      </c>
      <c r="D61" s="22"/>
      <c r="E61" s="22"/>
      <c r="F61" s="22"/>
      <c r="G61" s="22"/>
    </row>
    <row r="62" spans="1:8" ht="13">
      <c r="A62" s="6"/>
      <c r="B62" s="10" t="s">
        <v>4</v>
      </c>
      <c r="C62" s="11" t="s">
        <v>109</v>
      </c>
      <c r="D62" s="11"/>
      <c r="E62" s="11"/>
      <c r="F62" s="11"/>
      <c r="G62" s="11"/>
    </row>
    <row r="63" spans="1:8" ht="13">
      <c r="A63" s="6"/>
      <c r="B63" s="10" t="s">
        <v>5</v>
      </c>
      <c r="C63" s="11" t="s">
        <v>110</v>
      </c>
      <c r="D63" s="11"/>
      <c r="E63" s="11"/>
      <c r="F63" s="11"/>
      <c r="G63" s="11"/>
    </row>
    <row r="64" spans="1:8" ht="13">
      <c r="A64" s="6"/>
      <c r="B64" s="10" t="s">
        <v>6</v>
      </c>
      <c r="C64" s="11" t="s">
        <v>103</v>
      </c>
      <c r="D64" s="11"/>
      <c r="E64" s="11"/>
      <c r="F64" s="11"/>
      <c r="G64" s="11"/>
    </row>
    <row r="65" spans="1:7" ht="13">
      <c r="A65" s="6"/>
      <c r="B65" s="10" t="s">
        <v>7</v>
      </c>
      <c r="C65" s="11" t="s">
        <v>166</v>
      </c>
      <c r="D65" s="11"/>
      <c r="E65" s="11"/>
      <c r="F65" s="11"/>
      <c r="G65" s="11"/>
    </row>
    <row r="66" spans="1:7" ht="13">
      <c r="A66" s="6"/>
      <c r="B66" s="10"/>
      <c r="C66" s="11" t="s">
        <v>111</v>
      </c>
      <c r="D66" s="11"/>
      <c r="E66" s="11"/>
      <c r="F66" s="11"/>
      <c r="G66" s="11"/>
    </row>
    <row r="67" spans="1:7" ht="13">
      <c r="A67" s="6"/>
      <c r="B67" s="12" t="s">
        <v>96</v>
      </c>
      <c r="C67" s="13" t="s">
        <v>8</v>
      </c>
      <c r="D67" s="11"/>
      <c r="E67" s="11"/>
      <c r="F67" s="11"/>
      <c r="G67" s="11"/>
    </row>
    <row r="68" spans="1:7" ht="13">
      <c r="A68" s="6"/>
      <c r="B68" s="10" t="s">
        <v>9</v>
      </c>
      <c r="C68" s="107" t="s">
        <v>145</v>
      </c>
      <c r="D68" s="11"/>
      <c r="E68" s="11"/>
      <c r="F68" s="11"/>
      <c r="G68" s="11"/>
    </row>
    <row r="69" spans="1:7" ht="13">
      <c r="A69" s="6"/>
      <c r="C69" s="109" t="s">
        <v>144</v>
      </c>
    </row>
    <row r="70" spans="1:7" ht="13.5" thickBot="1">
      <c r="A70" s="6"/>
    </row>
    <row r="71" spans="1:7" ht="37.5">
      <c r="C71" s="24" t="s">
        <v>10</v>
      </c>
      <c r="D71" s="24" t="s">
        <v>11</v>
      </c>
      <c r="E71" s="16" t="s">
        <v>18</v>
      </c>
      <c r="F71" s="16" t="s">
        <v>212</v>
      </c>
      <c r="G71" s="17" t="s">
        <v>12</v>
      </c>
    </row>
    <row r="72" spans="1:7">
      <c r="B72" s="18" t="s">
        <v>13</v>
      </c>
      <c r="C72" s="25">
        <v>8280000</v>
      </c>
      <c r="D72" s="25">
        <v>672048.72</v>
      </c>
      <c r="E72" s="19">
        <v>497502.82</v>
      </c>
      <c r="F72" s="19">
        <v>156318.98000000001</v>
      </c>
      <c r="G72" s="20" t="s">
        <v>14</v>
      </c>
    </row>
    <row r="73" spans="1:7">
      <c r="B73" s="18" t="s">
        <v>15</v>
      </c>
      <c r="C73" s="25">
        <f>C72</f>
        <v>8280000</v>
      </c>
      <c r="D73" s="25">
        <f>D72</f>
        <v>672048.72</v>
      </c>
      <c r="E73" s="19">
        <v>497502.82</v>
      </c>
      <c r="F73" s="19">
        <v>156318.98000000001</v>
      </c>
      <c r="G73" s="20" t="s">
        <v>14</v>
      </c>
    </row>
    <row r="74" spans="1:7">
      <c r="B74" s="21" t="s">
        <v>100</v>
      </c>
      <c r="C74" s="118">
        <v>0</v>
      </c>
      <c r="D74" s="118">
        <v>0</v>
      </c>
      <c r="E74" s="118">
        <v>0</v>
      </c>
      <c r="F74" s="118">
        <v>0</v>
      </c>
      <c r="G74" s="116">
        <f>SUM(C74:F74)</f>
        <v>0</v>
      </c>
    </row>
    <row r="75" spans="1:7">
      <c r="C75" s="1"/>
      <c r="D75" s="1"/>
      <c r="E75" s="1"/>
      <c r="F75" s="1"/>
      <c r="G75" s="1"/>
    </row>
    <row r="76" spans="1:7">
      <c r="C76" s="1"/>
      <c r="D76" s="1"/>
      <c r="E76" s="1"/>
      <c r="F76" s="1"/>
      <c r="G76" s="1"/>
    </row>
    <row r="77" spans="1:7" ht="13">
      <c r="A77" s="6">
        <v>5</v>
      </c>
      <c r="B77" s="7" t="s">
        <v>1</v>
      </c>
      <c r="C77" s="8" t="s">
        <v>112</v>
      </c>
      <c r="D77" s="22"/>
      <c r="E77" s="22"/>
      <c r="F77" s="22"/>
      <c r="G77" s="22"/>
    </row>
    <row r="78" spans="1:7">
      <c r="B78" s="10" t="s">
        <v>2</v>
      </c>
      <c r="C78" s="107" t="s">
        <v>113</v>
      </c>
      <c r="D78" s="22"/>
      <c r="E78" s="22"/>
      <c r="F78" s="22"/>
      <c r="G78" s="22"/>
    </row>
    <row r="79" spans="1:7">
      <c r="B79" s="10" t="s">
        <v>3</v>
      </c>
      <c r="C79" s="107" t="s">
        <v>146</v>
      </c>
      <c r="D79" s="22"/>
      <c r="E79" s="22"/>
      <c r="F79" s="22"/>
      <c r="G79" s="22"/>
    </row>
    <row r="80" spans="1:7">
      <c r="B80" s="10" t="s">
        <v>4</v>
      </c>
      <c r="C80" s="107" t="s">
        <v>147</v>
      </c>
      <c r="D80" s="11"/>
      <c r="E80" s="11"/>
      <c r="F80" s="11"/>
      <c r="G80" s="11"/>
    </row>
    <row r="81" spans="2:8">
      <c r="B81" s="137" t="s">
        <v>114</v>
      </c>
      <c r="C81" s="107" t="s">
        <v>148</v>
      </c>
      <c r="D81" s="11"/>
      <c r="E81" s="11"/>
      <c r="F81" s="11"/>
      <c r="G81" s="11"/>
    </row>
    <row r="82" spans="2:8">
      <c r="B82" s="10"/>
      <c r="C82" s="107" t="s">
        <v>149</v>
      </c>
      <c r="D82" s="11"/>
      <c r="E82" s="11"/>
      <c r="F82" s="11"/>
      <c r="G82" s="11"/>
    </row>
    <row r="83" spans="2:8">
      <c r="B83" s="10"/>
      <c r="C83" s="107" t="s">
        <v>115</v>
      </c>
      <c r="D83" s="11"/>
      <c r="E83" s="11"/>
      <c r="F83" s="11"/>
      <c r="G83" s="11"/>
    </row>
    <row r="84" spans="2:8">
      <c r="B84" s="137" t="s">
        <v>116</v>
      </c>
      <c r="C84" s="107" t="s">
        <v>150</v>
      </c>
      <c r="D84" s="11"/>
      <c r="E84" s="11"/>
      <c r="F84" s="11"/>
      <c r="G84" s="11"/>
    </row>
    <row r="85" spans="2:8">
      <c r="B85" s="10" t="s">
        <v>5</v>
      </c>
      <c r="C85" s="11" t="s">
        <v>117</v>
      </c>
      <c r="D85" s="11"/>
      <c r="E85" s="11"/>
      <c r="F85" s="11"/>
      <c r="G85" s="11"/>
    </row>
    <row r="86" spans="2:8">
      <c r="B86" s="10" t="s">
        <v>6</v>
      </c>
      <c r="C86" s="107" t="s">
        <v>118</v>
      </c>
      <c r="D86" s="11"/>
      <c r="E86" s="11"/>
      <c r="F86" s="11"/>
      <c r="G86" s="11"/>
    </row>
    <row r="87" spans="2:8">
      <c r="B87" s="137" t="s">
        <v>7</v>
      </c>
      <c r="C87" s="107" t="s">
        <v>151</v>
      </c>
      <c r="D87" s="11"/>
      <c r="E87" s="11"/>
      <c r="F87" s="11"/>
      <c r="G87" s="11"/>
    </row>
    <row r="88" spans="2:8">
      <c r="B88" s="12" t="s">
        <v>96</v>
      </c>
      <c r="C88" s="13" t="s">
        <v>8</v>
      </c>
      <c r="D88" s="11"/>
      <c r="E88" s="11"/>
      <c r="F88" s="11"/>
      <c r="G88" s="11"/>
    </row>
    <row r="89" spans="2:8">
      <c r="B89" s="10" t="s">
        <v>9</v>
      </c>
      <c r="C89" s="107" t="s">
        <v>72</v>
      </c>
      <c r="D89" s="11"/>
      <c r="E89" s="11"/>
      <c r="F89" s="11"/>
      <c r="G89" s="11"/>
    </row>
    <row r="90" spans="2:8" ht="13" thickBot="1">
      <c r="B90" s="109"/>
      <c r="C90" s="109" t="s">
        <v>207</v>
      </c>
    </row>
    <row r="91" spans="2:8" ht="37.5">
      <c r="C91" s="128" t="s">
        <v>10</v>
      </c>
      <c r="D91" s="140" t="s">
        <v>119</v>
      </c>
      <c r="E91" s="130" t="s">
        <v>11</v>
      </c>
      <c r="F91" s="134" t="s">
        <v>120</v>
      </c>
      <c r="G91" s="134" t="s">
        <v>205</v>
      </c>
      <c r="H91" s="17" t="s">
        <v>12</v>
      </c>
    </row>
    <row r="92" spans="2:8">
      <c r="B92" s="18" t="s">
        <v>13</v>
      </c>
      <c r="C92" s="162">
        <v>3444930</v>
      </c>
      <c r="D92" s="188">
        <v>679757</v>
      </c>
      <c r="E92" s="189">
        <v>100000</v>
      </c>
      <c r="F92" s="189">
        <v>127593.96</v>
      </c>
      <c r="G92" s="189">
        <v>10000</v>
      </c>
      <c r="H92" s="20" t="s">
        <v>14</v>
      </c>
    </row>
    <row r="93" spans="2:8">
      <c r="B93" s="18" t="s">
        <v>15</v>
      </c>
      <c r="C93" s="162">
        <v>3444930</v>
      </c>
      <c r="D93" s="188">
        <v>679757</v>
      </c>
      <c r="E93" s="189">
        <v>100000</v>
      </c>
      <c r="F93" s="189">
        <v>127593.96</v>
      </c>
      <c r="G93" s="189">
        <v>10000</v>
      </c>
      <c r="H93" s="20" t="s">
        <v>14</v>
      </c>
    </row>
    <row r="94" spans="2:8">
      <c r="B94" s="21" t="s">
        <v>100</v>
      </c>
      <c r="C94" s="129">
        <v>0</v>
      </c>
      <c r="D94" s="118">
        <v>0</v>
      </c>
      <c r="E94" s="118">
        <v>0</v>
      </c>
      <c r="F94" s="131">
        <v>0</v>
      </c>
      <c r="G94" s="131">
        <v>0</v>
      </c>
      <c r="H94" s="116">
        <f>SUM(C94:G94)</f>
        <v>0</v>
      </c>
    </row>
    <row r="95" spans="2:8">
      <c r="C95" s="1"/>
      <c r="D95" s="1"/>
      <c r="E95" s="1"/>
      <c r="F95" s="1"/>
    </row>
    <row r="97" spans="1:7" ht="13">
      <c r="A97" s="6">
        <v>6</v>
      </c>
      <c r="B97" s="7" t="s">
        <v>1</v>
      </c>
      <c r="C97" s="8" t="s">
        <v>160</v>
      </c>
      <c r="D97" s="22"/>
      <c r="E97" s="22"/>
      <c r="F97" s="22"/>
      <c r="G97" s="22"/>
    </row>
    <row r="98" spans="1:7">
      <c r="B98" s="10" t="s">
        <v>2</v>
      </c>
      <c r="C98" s="107" t="s">
        <v>73</v>
      </c>
      <c r="D98" s="22"/>
      <c r="E98" s="22"/>
      <c r="F98" s="22"/>
      <c r="G98" s="22"/>
    </row>
    <row r="99" spans="1:7">
      <c r="B99" s="10" t="s">
        <v>3</v>
      </c>
      <c r="C99" s="107" t="s">
        <v>122</v>
      </c>
      <c r="D99" s="22"/>
      <c r="E99" s="22"/>
      <c r="F99" s="22"/>
      <c r="G99" s="22"/>
    </row>
    <row r="100" spans="1:7">
      <c r="B100" s="10" t="s">
        <v>4</v>
      </c>
      <c r="C100" s="107" t="s">
        <v>121</v>
      </c>
      <c r="D100" s="11"/>
      <c r="E100" s="11"/>
      <c r="F100" s="11"/>
      <c r="G100" s="11"/>
    </row>
    <row r="101" spans="1:7">
      <c r="B101" s="10" t="s">
        <v>5</v>
      </c>
      <c r="C101" s="107" t="s">
        <v>123</v>
      </c>
      <c r="D101" s="11"/>
      <c r="E101" s="11"/>
      <c r="F101" s="11"/>
      <c r="G101" s="11"/>
    </row>
    <row r="102" spans="1:7">
      <c r="B102" s="10" t="s">
        <v>6</v>
      </c>
      <c r="C102" s="107" t="s">
        <v>16</v>
      </c>
      <c r="D102" s="11"/>
      <c r="E102" s="11"/>
      <c r="F102" s="11"/>
      <c r="G102" s="11"/>
    </row>
    <row r="103" spans="1:7">
      <c r="B103" s="10" t="s">
        <v>7</v>
      </c>
      <c r="C103" s="107" t="s">
        <v>124</v>
      </c>
      <c r="D103" s="11"/>
      <c r="E103" s="11"/>
      <c r="F103" s="11"/>
      <c r="G103" s="11"/>
    </row>
    <row r="104" spans="1:7">
      <c r="B104" s="12" t="s">
        <v>96</v>
      </c>
      <c r="C104" s="110" t="s">
        <v>82</v>
      </c>
      <c r="D104" s="11"/>
      <c r="E104" s="11"/>
      <c r="F104" s="11"/>
      <c r="G104" s="11"/>
    </row>
    <row r="105" spans="1:7">
      <c r="B105" s="10" t="s">
        <v>9</v>
      </c>
      <c r="C105" s="107" t="s">
        <v>72</v>
      </c>
      <c r="D105" s="11"/>
      <c r="E105" s="11"/>
      <c r="F105" s="11"/>
      <c r="G105" s="11"/>
    </row>
    <row r="107" spans="1:7" ht="13" thickBot="1"/>
    <row r="108" spans="1:7" ht="37.5">
      <c r="C108" s="24" t="s">
        <v>10</v>
      </c>
      <c r="D108" s="24" t="s">
        <v>11</v>
      </c>
      <c r="E108" s="16" t="s">
        <v>19</v>
      </c>
      <c r="F108" s="17" t="s">
        <v>12</v>
      </c>
    </row>
    <row r="109" spans="1:7">
      <c r="B109" s="18" t="s">
        <v>13</v>
      </c>
      <c r="C109" s="25">
        <v>1170000</v>
      </c>
      <c r="D109" s="25">
        <v>100000</v>
      </c>
      <c r="E109" s="19">
        <v>2000</v>
      </c>
      <c r="F109" s="20" t="s">
        <v>14</v>
      </c>
    </row>
    <row r="110" spans="1:7">
      <c r="B110" s="18" t="s">
        <v>15</v>
      </c>
      <c r="C110" s="25">
        <v>1170000</v>
      </c>
      <c r="D110" s="25">
        <v>100000</v>
      </c>
      <c r="E110" s="19">
        <v>2000</v>
      </c>
      <c r="F110" s="20" t="s">
        <v>14</v>
      </c>
    </row>
    <row r="111" spans="1:7">
      <c r="B111" s="21" t="s">
        <v>100</v>
      </c>
      <c r="C111" s="118">
        <v>0</v>
      </c>
      <c r="D111" s="118">
        <v>0</v>
      </c>
      <c r="E111" s="118">
        <v>0</v>
      </c>
      <c r="F111" s="116">
        <f>SUM(C111:E111)</f>
        <v>0</v>
      </c>
    </row>
    <row r="112" spans="1:7">
      <c r="C112" s="1"/>
      <c r="D112" s="1"/>
      <c r="E112" s="1"/>
      <c r="F112" s="1"/>
      <c r="G112" s="1"/>
    </row>
    <row r="113" spans="1:9">
      <c r="C113" s="1"/>
      <c r="D113" s="1"/>
      <c r="E113" s="1"/>
      <c r="F113" s="1"/>
      <c r="G113" s="1"/>
    </row>
    <row r="114" spans="1:9" ht="13">
      <c r="A114" s="6">
        <v>7</v>
      </c>
      <c r="B114" s="7" t="s">
        <v>1</v>
      </c>
      <c r="C114" s="8" t="s">
        <v>125</v>
      </c>
      <c r="D114" s="22"/>
      <c r="E114" s="22"/>
      <c r="F114" s="22"/>
      <c r="G114" s="22"/>
    </row>
    <row r="115" spans="1:9">
      <c r="B115" s="10" t="s">
        <v>2</v>
      </c>
      <c r="C115" s="107" t="s">
        <v>126</v>
      </c>
      <c r="D115" s="22"/>
      <c r="E115" s="22"/>
      <c r="F115" s="22"/>
      <c r="G115" s="22"/>
    </row>
    <row r="116" spans="1:9">
      <c r="B116" s="10" t="s">
        <v>3</v>
      </c>
      <c r="C116" s="107" t="s">
        <v>127</v>
      </c>
      <c r="D116" s="22"/>
      <c r="E116" s="22"/>
      <c r="F116" s="22"/>
      <c r="G116" s="22"/>
    </row>
    <row r="117" spans="1:9">
      <c r="B117" s="10" t="s">
        <v>4</v>
      </c>
      <c r="C117" s="107" t="s">
        <v>85</v>
      </c>
      <c r="D117" s="11"/>
      <c r="E117" s="11"/>
      <c r="F117" s="11"/>
      <c r="G117" s="11"/>
    </row>
    <row r="118" spans="1:9">
      <c r="B118" s="10"/>
      <c r="C118" s="107" t="s">
        <v>128</v>
      </c>
      <c r="D118" s="11"/>
      <c r="E118" s="11"/>
      <c r="F118" s="11"/>
      <c r="G118" s="11"/>
    </row>
    <row r="119" spans="1:9">
      <c r="B119" s="10" t="s">
        <v>5</v>
      </c>
      <c r="C119" s="107" t="s">
        <v>129</v>
      </c>
      <c r="D119" s="11"/>
      <c r="E119" s="11"/>
      <c r="F119" s="11"/>
      <c r="G119" s="11"/>
    </row>
    <row r="120" spans="1:9">
      <c r="B120" s="10" t="s">
        <v>6</v>
      </c>
      <c r="C120" s="107" t="s">
        <v>84</v>
      </c>
      <c r="D120" s="11"/>
      <c r="E120" s="11"/>
      <c r="F120" s="11"/>
      <c r="G120" s="11"/>
    </row>
    <row r="121" spans="1:9">
      <c r="B121" s="10" t="s">
        <v>7</v>
      </c>
      <c r="C121" s="107" t="s">
        <v>130</v>
      </c>
      <c r="D121" s="11"/>
      <c r="E121" s="11"/>
      <c r="F121" s="11"/>
      <c r="G121" s="11"/>
    </row>
    <row r="122" spans="1:9">
      <c r="B122" s="12" t="s">
        <v>96</v>
      </c>
      <c r="C122" s="110" t="s">
        <v>213</v>
      </c>
      <c r="D122" s="11"/>
      <c r="E122" s="11"/>
      <c r="F122" s="11"/>
      <c r="G122" s="11"/>
    </row>
    <row r="123" spans="1:9">
      <c r="B123" s="10" t="s">
        <v>9</v>
      </c>
      <c r="C123" s="107" t="s">
        <v>72</v>
      </c>
      <c r="D123" s="11"/>
      <c r="E123" s="11"/>
      <c r="F123" s="11"/>
      <c r="G123" s="11"/>
    </row>
    <row r="125" spans="1:9" ht="13" thickBot="1"/>
    <row r="126" spans="1:9" ht="37.5">
      <c r="C126" s="24" t="s">
        <v>10</v>
      </c>
      <c r="D126" s="24" t="s">
        <v>11</v>
      </c>
      <c r="E126" s="135" t="s">
        <v>131</v>
      </c>
      <c r="F126" s="135" t="s">
        <v>132</v>
      </c>
      <c r="G126" s="17" t="s">
        <v>12</v>
      </c>
      <c r="I126" s="3"/>
    </row>
    <row r="127" spans="1:9">
      <c r="B127" s="18" t="s">
        <v>13</v>
      </c>
      <c r="C127" s="25">
        <v>736704</v>
      </c>
      <c r="D127" s="25">
        <v>164673</v>
      </c>
      <c r="E127" s="19">
        <v>3000</v>
      </c>
      <c r="F127" s="19">
        <v>3000</v>
      </c>
      <c r="G127" s="20" t="s">
        <v>14</v>
      </c>
      <c r="I127" s="3"/>
    </row>
    <row r="128" spans="1:9">
      <c r="B128" s="18" t="s">
        <v>15</v>
      </c>
      <c r="C128" s="25">
        <v>736704</v>
      </c>
      <c r="D128" s="25">
        <v>164673</v>
      </c>
      <c r="E128" s="19">
        <v>3000</v>
      </c>
      <c r="F128" s="19">
        <v>3000</v>
      </c>
      <c r="G128" s="20" t="s">
        <v>14</v>
      </c>
      <c r="I128" s="3"/>
    </row>
    <row r="129" spans="1:9">
      <c r="B129" s="21" t="s">
        <v>100</v>
      </c>
      <c r="C129" s="118">
        <v>0</v>
      </c>
      <c r="D129" s="118">
        <v>0</v>
      </c>
      <c r="E129" s="118">
        <v>0</v>
      </c>
      <c r="F129" s="118">
        <v>0</v>
      </c>
      <c r="G129" s="116">
        <f>SUM(C129:F129)</f>
        <v>0</v>
      </c>
      <c r="I129" s="3"/>
    </row>
    <row r="130" spans="1:9">
      <c r="C130" s="1"/>
      <c r="D130" s="1"/>
      <c r="E130" s="1"/>
      <c r="F130" s="1"/>
      <c r="G130" s="1"/>
    </row>
    <row r="131" spans="1:9">
      <c r="C131" s="1"/>
      <c r="D131" s="1"/>
      <c r="E131" s="1"/>
      <c r="F131" s="1"/>
      <c r="G131" s="1"/>
    </row>
    <row r="132" spans="1:9">
      <c r="C132" s="1"/>
      <c r="D132" s="1"/>
      <c r="E132" s="1"/>
      <c r="F132" s="1"/>
      <c r="G132" s="1"/>
    </row>
    <row r="133" spans="1:9" s="26" customFormat="1">
      <c r="C133" s="27"/>
      <c r="D133" s="27"/>
      <c r="E133" s="27"/>
      <c r="F133" s="27"/>
      <c r="G133" s="27"/>
      <c r="H133" s="27"/>
    </row>
    <row r="134" spans="1:9" ht="13">
      <c r="A134" s="6">
        <v>8</v>
      </c>
      <c r="B134" s="28" t="s">
        <v>1</v>
      </c>
      <c r="C134" s="29" t="s">
        <v>20</v>
      </c>
      <c r="D134" s="30"/>
      <c r="E134" s="30"/>
      <c r="F134" s="30"/>
      <c r="G134" s="11"/>
    </row>
    <row r="135" spans="1:9">
      <c r="B135" s="10" t="s">
        <v>2</v>
      </c>
      <c r="C135" s="11" t="s">
        <v>21</v>
      </c>
      <c r="D135" s="11"/>
      <c r="E135" s="11"/>
      <c r="F135" s="11"/>
      <c r="G135" s="11"/>
    </row>
    <row r="136" spans="1:9">
      <c r="B136" s="10" t="s">
        <v>3</v>
      </c>
      <c r="C136" s="11"/>
      <c r="D136" s="11"/>
      <c r="E136" s="11"/>
      <c r="F136" s="11"/>
      <c r="G136" s="11"/>
    </row>
    <row r="137" spans="1:9">
      <c r="B137" s="10" t="s">
        <v>4</v>
      </c>
      <c r="C137" s="11"/>
      <c r="D137" s="11"/>
      <c r="E137" s="11"/>
      <c r="F137" s="11"/>
      <c r="G137" s="11"/>
    </row>
    <row r="138" spans="1:9">
      <c r="B138" s="10" t="s">
        <v>5</v>
      </c>
      <c r="C138" s="11"/>
      <c r="D138" s="11"/>
      <c r="E138" s="11"/>
      <c r="F138" s="11"/>
      <c r="G138" s="11"/>
    </row>
    <row r="139" spans="1:9">
      <c r="B139" s="10" t="s">
        <v>6</v>
      </c>
      <c r="C139" s="11"/>
      <c r="D139" s="11"/>
      <c r="E139" s="11"/>
      <c r="F139" s="11"/>
      <c r="G139" s="11"/>
    </row>
    <row r="140" spans="1:9">
      <c r="B140" s="10" t="s">
        <v>7</v>
      </c>
      <c r="C140" s="107" t="s">
        <v>133</v>
      </c>
      <c r="D140" s="11"/>
      <c r="E140" s="11"/>
      <c r="F140" s="11"/>
      <c r="G140" s="11"/>
    </row>
    <row r="141" spans="1:9">
      <c r="B141" s="12" t="s">
        <v>96</v>
      </c>
      <c r="C141" s="110" t="s">
        <v>82</v>
      </c>
      <c r="D141" s="11"/>
      <c r="E141" s="11"/>
      <c r="F141" s="11"/>
      <c r="G141" s="11"/>
    </row>
    <row r="142" spans="1:9">
      <c r="B142" s="10" t="s">
        <v>9</v>
      </c>
      <c r="C142" s="11"/>
      <c r="D142" s="11"/>
      <c r="E142" s="11"/>
      <c r="F142" s="11"/>
      <c r="G142" s="11"/>
    </row>
    <row r="144" spans="1:9" ht="13" thickBot="1"/>
    <row r="145" spans="1:12" ht="62.5">
      <c r="C145" s="24" t="s">
        <v>22</v>
      </c>
      <c r="D145" s="31" t="s">
        <v>134</v>
      </c>
      <c r="E145" s="16" t="s">
        <v>23</v>
      </c>
      <c r="F145" s="24" t="s">
        <v>135</v>
      </c>
      <c r="G145" s="135" t="s">
        <v>209</v>
      </c>
      <c r="H145" s="16" t="s">
        <v>136</v>
      </c>
      <c r="I145" s="17" t="s">
        <v>12</v>
      </c>
      <c r="J145" s="3"/>
      <c r="K145" s="4"/>
      <c r="L145" s="3"/>
    </row>
    <row r="146" spans="1:12">
      <c r="B146" s="18" t="s">
        <v>24</v>
      </c>
      <c r="C146" s="25">
        <v>20000</v>
      </c>
      <c r="D146" s="25" t="s">
        <v>25</v>
      </c>
      <c r="E146" s="25">
        <v>5000</v>
      </c>
      <c r="F146" s="25">
        <v>100000</v>
      </c>
      <c r="G146" s="19">
        <v>30000</v>
      </c>
      <c r="H146" s="19">
        <v>10000</v>
      </c>
      <c r="I146" s="20" t="s">
        <v>14</v>
      </c>
      <c r="J146" s="3"/>
      <c r="K146" s="4"/>
      <c r="L146" s="3"/>
    </row>
    <row r="147" spans="1:12">
      <c r="B147" s="18" t="s">
        <v>15</v>
      </c>
      <c r="C147" s="25">
        <f>C146</f>
        <v>20000</v>
      </c>
      <c r="D147" s="25" t="str">
        <f>D146</f>
        <v>100 000/5000</v>
      </c>
      <c r="E147" s="25">
        <v>5000</v>
      </c>
      <c r="F147" s="25">
        <v>10000</v>
      </c>
      <c r="G147" s="19">
        <v>30000</v>
      </c>
      <c r="H147" s="19">
        <v>10000</v>
      </c>
      <c r="I147" s="20" t="s">
        <v>14</v>
      </c>
      <c r="J147" s="3"/>
      <c r="K147" s="4"/>
      <c r="L147" s="3"/>
    </row>
    <row r="148" spans="1:12">
      <c r="B148" s="21" t="s">
        <v>100</v>
      </c>
      <c r="C148" s="118">
        <v>0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  <c r="I148" s="39">
        <f>SUM(C148:H148)</f>
        <v>0</v>
      </c>
      <c r="J148" s="3"/>
      <c r="K148" s="4"/>
      <c r="L148" s="3"/>
    </row>
    <row r="150" spans="1:12" ht="13" thickBot="1">
      <c r="C150" s="132"/>
    </row>
    <row r="151" spans="1:12" ht="75">
      <c r="B151" s="142"/>
      <c r="C151" s="141" t="s">
        <v>137</v>
      </c>
      <c r="D151" s="24" t="s">
        <v>138</v>
      </c>
      <c r="E151" s="16" t="s">
        <v>139</v>
      </c>
      <c r="F151" s="24" t="s">
        <v>140</v>
      </c>
      <c r="G151" s="17" t="s">
        <v>12</v>
      </c>
    </row>
    <row r="152" spans="1:12">
      <c r="B152" s="18" t="s">
        <v>24</v>
      </c>
      <c r="C152" s="32">
        <v>200000</v>
      </c>
      <c r="D152" s="32">
        <v>200000</v>
      </c>
      <c r="E152" s="32">
        <v>200000</v>
      </c>
      <c r="F152" s="32">
        <v>200000</v>
      </c>
      <c r="G152" s="20" t="s">
        <v>14</v>
      </c>
    </row>
    <row r="153" spans="1:12">
      <c r="B153" s="18" t="s">
        <v>15</v>
      </c>
      <c r="C153" s="32">
        <v>100000</v>
      </c>
      <c r="D153" s="32">
        <v>100000</v>
      </c>
      <c r="E153" s="32">
        <v>100000</v>
      </c>
      <c r="F153" s="32">
        <v>100000</v>
      </c>
      <c r="G153" s="20" t="s">
        <v>14</v>
      </c>
    </row>
    <row r="154" spans="1:12">
      <c r="B154" s="21" t="s">
        <v>100</v>
      </c>
      <c r="C154" s="118">
        <v>0</v>
      </c>
      <c r="D154" s="118">
        <v>0</v>
      </c>
      <c r="E154" s="118">
        <v>0</v>
      </c>
      <c r="F154" s="118"/>
      <c r="G154" s="39">
        <f>SUM(C154:F154)</f>
        <v>0</v>
      </c>
    </row>
    <row r="155" spans="1:12">
      <c r="B155" s="195"/>
    </row>
    <row r="156" spans="1:12">
      <c r="A156" s="26"/>
      <c r="B156" s="26"/>
      <c r="C156" s="27"/>
      <c r="D156" s="27"/>
      <c r="E156" s="27"/>
      <c r="F156" s="27"/>
      <c r="G156" s="27"/>
    </row>
    <row r="157" spans="1:12">
      <c r="A157" s="26"/>
      <c r="B157" s="26"/>
      <c r="C157" s="27"/>
      <c r="D157" s="27"/>
      <c r="E157" s="27"/>
      <c r="F157" s="27"/>
      <c r="G157" s="27"/>
    </row>
    <row r="158" spans="1:12" ht="13" thickBot="1">
      <c r="A158" s="26"/>
      <c r="B158" s="26"/>
      <c r="C158" s="33"/>
      <c r="D158" s="33"/>
      <c r="E158" s="34"/>
      <c r="F158" s="33"/>
      <c r="G158" s="34"/>
    </row>
    <row r="159" spans="1:12">
      <c r="A159" s="26"/>
      <c r="C159" s="1"/>
      <c r="D159" s="24" t="s">
        <v>12</v>
      </c>
      <c r="E159" s="35"/>
      <c r="F159" s="36"/>
      <c r="G159" s="36"/>
    </row>
    <row r="160" spans="1:12">
      <c r="B160" s="37" t="s">
        <v>26</v>
      </c>
      <c r="C160" s="38"/>
      <c r="D160" s="39">
        <f>G20+F38+F56+G74+H94+F111+G129+I148+G154</f>
        <v>0</v>
      </c>
      <c r="E160" s="35"/>
      <c r="F160" s="36"/>
      <c r="G160" s="36"/>
    </row>
    <row r="161" spans="2:8">
      <c r="B161" s="37" t="s">
        <v>235</v>
      </c>
      <c r="C161" s="38"/>
      <c r="D161" s="40">
        <v>0</v>
      </c>
      <c r="E161" s="27"/>
      <c r="F161" s="27"/>
      <c r="G161" s="27"/>
    </row>
    <row r="162" spans="2:8" ht="13" thickBot="1">
      <c r="B162" s="41" t="s">
        <v>27</v>
      </c>
      <c r="C162" s="42"/>
      <c r="D162" s="43">
        <f>D160*D161</f>
        <v>0</v>
      </c>
    </row>
    <row r="163" spans="2:8" ht="13.5" thickTop="1" thickBot="1">
      <c r="C163" s="10" t="s">
        <v>28</v>
      </c>
      <c r="D163" s="44">
        <f>D160-D162</f>
        <v>0</v>
      </c>
      <c r="E163" s="11"/>
      <c r="F163" s="11"/>
      <c r="G163" s="11"/>
    </row>
    <row r="164" spans="2:8" ht="13" thickTop="1">
      <c r="E164" s="11"/>
      <c r="F164" s="11"/>
      <c r="G164" s="11"/>
    </row>
    <row r="165" spans="2:8">
      <c r="B165" s="10"/>
      <c r="C165" s="11"/>
      <c r="D165" s="11"/>
      <c r="E165" s="11"/>
      <c r="F165" s="11"/>
      <c r="G165" s="11"/>
    </row>
    <row r="166" spans="2:8">
      <c r="B166" s="10"/>
      <c r="C166" s="11"/>
      <c r="D166" s="11"/>
      <c r="E166" s="11"/>
      <c r="F166" s="11"/>
      <c r="G166" s="11"/>
    </row>
    <row r="167" spans="2:8">
      <c r="B167" s="10"/>
      <c r="C167" s="11"/>
      <c r="D167" s="11"/>
      <c r="E167" s="11"/>
      <c r="F167" s="11"/>
      <c r="G167" s="11"/>
    </row>
    <row r="168" spans="2:8">
      <c r="B168" s="10"/>
      <c r="C168" s="11"/>
      <c r="D168" s="11"/>
      <c r="E168" s="11"/>
      <c r="F168" s="11"/>
      <c r="G168" s="11"/>
    </row>
    <row r="169" spans="2:8">
      <c r="B169" s="10"/>
      <c r="C169" s="11"/>
      <c r="D169" s="11"/>
      <c r="E169" s="11"/>
      <c r="F169" s="11"/>
      <c r="G169" s="11"/>
    </row>
    <row r="170" spans="2:8">
      <c r="B170" s="10"/>
      <c r="C170" s="11"/>
      <c r="D170" s="11"/>
      <c r="E170" s="11"/>
      <c r="F170" s="11"/>
      <c r="G170" s="11"/>
    </row>
    <row r="171" spans="2:8">
      <c r="B171" s="10"/>
      <c r="C171" s="11"/>
      <c r="D171" s="11"/>
      <c r="E171" s="11"/>
      <c r="F171" s="11"/>
      <c r="G171" s="11"/>
    </row>
    <row r="173" spans="2:8">
      <c r="B173" s="26"/>
      <c r="C173" s="27"/>
      <c r="D173" s="27"/>
      <c r="E173" s="27"/>
      <c r="F173" s="27"/>
      <c r="G173" s="27"/>
      <c r="H173" s="27"/>
    </row>
  </sheetData>
  <phoneticPr fontId="2" type="noConversion"/>
  <pageMargins left="0.61" right="0.31" top="1.1499999999999999" bottom="0.85" header="0.85" footer="0.51181102362204722"/>
  <pageSetup paperSize="9" scale="65" fitToHeight="9" orientation="landscape" horizontalDpi="300" verticalDpi="300" r:id="rId1"/>
  <headerFooter alignWithMargins="0">
    <oddFooter>Strona &amp;P&amp;RZał. Nr 1a Formularze ofertowe cząstkowe</oddFooter>
  </headerFooter>
  <rowBreaks count="4" manualBreakCount="4">
    <brk id="39" max="16383" man="1"/>
    <brk id="76" max="16383" man="1"/>
    <brk id="112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Zał. 1a. FORMULARZ-1</vt:lpstr>
      <vt:lpstr>Zał. 1a. FORMULARZ-2</vt:lpstr>
      <vt:lpstr>Zał. 1a. FORMULARZ-3</vt:lpstr>
      <vt:lpstr>Arkusz1</vt:lpstr>
      <vt:lpstr>'Zał. 1a. FORMULARZ-1'!Obszar_wydruku</vt:lpstr>
      <vt:lpstr>'Zał. 1a. FORMULARZ-2'!Obszar_wydruku</vt:lpstr>
    </vt:vector>
  </TitlesOfParts>
  <Company>DGA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Watras</dc:creator>
  <cp:lastModifiedBy>8440p</cp:lastModifiedBy>
  <cp:lastPrinted>2012-11-30T07:36:19Z</cp:lastPrinted>
  <dcterms:created xsi:type="dcterms:W3CDTF">2010-12-05T21:24:50Z</dcterms:created>
  <dcterms:modified xsi:type="dcterms:W3CDTF">2012-11-30T08:24:45Z</dcterms:modified>
</cp:coreProperties>
</file>